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ey_Zaytsev\Desktop\"/>
    </mc:Choice>
  </mc:AlternateContent>
  <bookViews>
    <workbookView xWindow="0" yWindow="0" windowWidth="28800" windowHeight="11700"/>
  </bookViews>
  <sheets>
    <sheet name="Лист2" sheetId="2" r:id="rId1"/>
    <sheet name="Лист3" sheetId="3" r:id="rId2"/>
  </sheets>
  <externalReferences>
    <externalReference r:id="rId3"/>
  </externalReferences>
  <definedNames>
    <definedName name="_xlnm._FilterDatabase" localSheetId="0" hidden="1">Лист2!$A$3:$I$743</definedName>
    <definedName name="_xlnm._FilterDatabase" localSheetId="1" hidden="1">Лист3!$A$4:$M$121</definedName>
  </definedNames>
  <calcPr calcId="162913"/>
</workbook>
</file>

<file path=xl/calcChain.xml><?xml version="1.0" encoding="utf-8"?>
<calcChain xmlns="http://schemas.openxmlformats.org/spreadsheetml/2006/main">
  <c r="I382" i="2" l="1"/>
  <c r="I385" i="2"/>
  <c r="E25" i="2" l="1"/>
  <c r="F25" i="2"/>
  <c r="G25" i="2"/>
  <c r="C121" i="3" l="1"/>
  <c r="C120" i="3"/>
  <c r="C119" i="3"/>
  <c r="C118" i="3"/>
  <c r="F118" i="3" s="1"/>
  <c r="C117" i="3"/>
  <c r="F117" i="3" s="1"/>
  <c r="C116" i="3"/>
  <c r="G116" i="3" s="1"/>
  <c r="C115" i="3"/>
  <c r="H115" i="3" s="1"/>
  <c r="C114" i="3"/>
  <c r="F114" i="3" s="1"/>
  <c r="C113" i="3"/>
  <c r="E113" i="3" s="1"/>
  <c r="C112" i="3"/>
  <c r="E112" i="3" s="1"/>
  <c r="C110" i="3"/>
  <c r="G110" i="3" s="1"/>
  <c r="C109" i="3"/>
  <c r="E109" i="3" s="1"/>
  <c r="C108" i="3"/>
  <c r="D108" i="3" s="1"/>
  <c r="C107" i="3"/>
  <c r="C106" i="3"/>
  <c r="C105" i="3"/>
  <c r="C104" i="3"/>
  <c r="C103" i="3"/>
  <c r="G103" i="3" s="1"/>
  <c r="C102" i="3"/>
  <c r="F102" i="3" s="1"/>
  <c r="C101" i="3"/>
  <c r="E101" i="3" s="1"/>
  <c r="C99" i="3"/>
  <c r="E99" i="3" s="1"/>
  <c r="C98" i="3"/>
  <c r="C97" i="3"/>
  <c r="C96" i="3"/>
  <c r="F96" i="3" s="1"/>
  <c r="C95" i="3"/>
  <c r="E95" i="3" s="1"/>
  <c r="C94" i="3"/>
  <c r="C93" i="3"/>
  <c r="C92" i="3"/>
  <c r="L91" i="3"/>
  <c r="C90" i="3"/>
  <c r="F90" i="3" s="1"/>
  <c r="C89" i="3"/>
  <c r="G89" i="3" s="1"/>
  <c r="C88" i="3"/>
  <c r="E88" i="3" s="1"/>
  <c r="C87" i="3"/>
  <c r="G87" i="3" s="1"/>
  <c r="C86" i="3"/>
  <c r="C85" i="3"/>
  <c r="F85" i="3" s="1"/>
  <c r="C84" i="3"/>
  <c r="G84" i="3" s="1"/>
  <c r="C83" i="3"/>
  <c r="F83" i="3" s="1"/>
  <c r="C82" i="3"/>
  <c r="G82" i="3" s="1"/>
  <c r="C81" i="3"/>
  <c r="G81" i="3" s="1"/>
  <c r="C80" i="3"/>
  <c r="G80" i="3" s="1"/>
  <c r="C79" i="3"/>
  <c r="C78" i="3"/>
  <c r="C77" i="3"/>
  <c r="G77" i="3" s="1"/>
  <c r="C76" i="3"/>
  <c r="L75" i="3"/>
  <c r="C74" i="3"/>
  <c r="F74" i="3" s="1"/>
  <c r="C73" i="3"/>
  <c r="E73" i="3" s="1"/>
  <c r="C72" i="3"/>
  <c r="G72" i="3" s="1"/>
  <c r="C71" i="3"/>
  <c r="C70" i="3"/>
  <c r="F70" i="3" s="1"/>
  <c r="C69" i="3"/>
  <c r="C68" i="3"/>
  <c r="E68" i="3" s="1"/>
  <c r="C67" i="3"/>
  <c r="C66" i="3"/>
  <c r="C65" i="3"/>
  <c r="G65" i="3" s="1"/>
  <c r="C64" i="3"/>
  <c r="C62" i="3"/>
  <c r="G62" i="3" s="1"/>
  <c r="C61" i="3"/>
  <c r="F61" i="3" s="1"/>
  <c r="C60" i="3"/>
  <c r="G60" i="3" s="1"/>
  <c r="C59" i="3"/>
  <c r="E59" i="3" s="1"/>
  <c r="C58" i="3"/>
  <c r="C57" i="3"/>
  <c r="G57" i="3" s="1"/>
  <c r="C56" i="3"/>
  <c r="F56" i="3" s="1"/>
  <c r="C55" i="3"/>
  <c r="G55" i="3" s="1"/>
  <c r="C53" i="3"/>
  <c r="F53" i="3" s="1"/>
  <c r="C52" i="3"/>
  <c r="G52" i="3" s="1"/>
  <c r="C51" i="3"/>
  <c r="E51" i="3" s="1"/>
  <c r="C50" i="3"/>
  <c r="G50" i="3" s="1"/>
  <c r="C49" i="3"/>
  <c r="C48" i="3"/>
  <c r="G48" i="3" s="1"/>
  <c r="C47" i="3"/>
  <c r="G47" i="3" s="1"/>
  <c r="C46" i="3"/>
  <c r="F46" i="3" s="1"/>
  <c r="C44" i="3"/>
  <c r="E44" i="3" s="1"/>
  <c r="C43" i="3"/>
  <c r="C42" i="3"/>
  <c r="G42" i="3" s="1"/>
  <c r="C41" i="3"/>
  <c r="G41" i="3" s="1"/>
  <c r="C40" i="3"/>
  <c r="E40" i="3" s="1"/>
  <c r="C39" i="3"/>
  <c r="G39" i="3" s="1"/>
  <c r="C38" i="3"/>
  <c r="E38" i="3" s="1"/>
  <c r="C37" i="3"/>
  <c r="G37" i="3" s="1"/>
  <c r="C36" i="3"/>
  <c r="F36" i="3" s="1"/>
  <c r="C35" i="3"/>
  <c r="E35" i="3" s="1"/>
  <c r="C34" i="3"/>
  <c r="H34" i="3" s="1"/>
  <c r="C33" i="3"/>
  <c r="H33" i="3" s="1"/>
  <c r="C32" i="3"/>
  <c r="H32" i="3" s="1"/>
  <c r="C31" i="3"/>
  <c r="H31" i="3" s="1"/>
  <c r="L30" i="3"/>
  <c r="C29" i="3"/>
  <c r="E29" i="3" s="1"/>
  <c r="C28" i="3"/>
  <c r="E28" i="3" s="1"/>
  <c r="C27" i="3"/>
  <c r="G27" i="3" s="1"/>
  <c r="L26" i="3"/>
  <c r="C25" i="3"/>
  <c r="H25" i="3" s="1"/>
  <c r="C24" i="3"/>
  <c r="F24" i="3" s="1"/>
  <c r="C23" i="3"/>
  <c r="F23" i="3" s="1"/>
  <c r="C21" i="3"/>
  <c r="G21" i="3" s="1"/>
  <c r="C20" i="3"/>
  <c r="F20" i="3" s="1"/>
  <c r="C19" i="3"/>
  <c r="F19" i="3" s="1"/>
  <c r="C18" i="3"/>
  <c r="F18" i="3" s="1"/>
  <c r="C17" i="3"/>
  <c r="G17" i="3" s="1"/>
  <c r="C16" i="3"/>
  <c r="G16" i="3" s="1"/>
  <c r="C15" i="3"/>
  <c r="G15" i="3" s="1"/>
  <c r="C14" i="3"/>
  <c r="F14" i="3" s="1"/>
  <c r="C12" i="3"/>
  <c r="F12" i="3" s="1"/>
  <c r="C11" i="3"/>
  <c r="F11" i="3" s="1"/>
  <c r="C10" i="3"/>
  <c r="E10" i="3" s="1"/>
  <c r="C9" i="3"/>
  <c r="H9" i="3" s="1"/>
  <c r="C8" i="3"/>
  <c r="G8" i="3" s="1"/>
  <c r="C7" i="3"/>
  <c r="G7" i="3" s="1"/>
  <c r="C6" i="3"/>
  <c r="F6" i="3" s="1"/>
  <c r="F95" i="3" l="1"/>
  <c r="G19" i="3"/>
  <c r="F48" i="3"/>
  <c r="G9" i="3"/>
  <c r="F103" i="3"/>
  <c r="F55" i="3"/>
  <c r="E18" i="3"/>
  <c r="F65" i="3"/>
  <c r="F82" i="3"/>
  <c r="E8" i="3"/>
  <c r="D50" i="3"/>
  <c r="E53" i="3"/>
  <c r="E90" i="3"/>
  <c r="G108" i="3"/>
  <c r="G61" i="3"/>
  <c r="F34" i="3"/>
  <c r="D37" i="3"/>
  <c r="F44" i="3"/>
  <c r="G74" i="3"/>
  <c r="F77" i="3"/>
  <c r="F113" i="3"/>
  <c r="F8" i="3"/>
  <c r="F27" i="3"/>
  <c r="G85" i="3"/>
  <c r="G25" i="3"/>
  <c r="E33" i="3"/>
  <c r="F73" i="3"/>
  <c r="G73" i="3"/>
  <c r="I73" i="3" s="1"/>
  <c r="J73" i="3" s="1"/>
  <c r="L73" i="3" s="1"/>
  <c r="F81" i="3"/>
  <c r="G83" i="3"/>
  <c r="F110" i="3"/>
  <c r="G117" i="3"/>
  <c r="G11" i="3"/>
  <c r="D17" i="3"/>
  <c r="F9" i="3"/>
  <c r="G10" i="3"/>
  <c r="E16" i="3"/>
  <c r="F28" i="3"/>
  <c r="E36" i="3"/>
  <c r="F47" i="3"/>
  <c r="F59" i="3"/>
  <c r="E110" i="3"/>
  <c r="F112" i="3"/>
  <c r="E85" i="3"/>
  <c r="F87" i="3"/>
  <c r="F60" i="3"/>
  <c r="E72" i="3"/>
  <c r="F99" i="3"/>
  <c r="F116" i="3"/>
  <c r="F10" i="3"/>
  <c r="D16" i="3"/>
  <c r="E17" i="3"/>
  <c r="G20" i="3"/>
  <c r="F33" i="3"/>
  <c r="D52" i="3"/>
  <c r="G70" i="3"/>
  <c r="F72" i="3"/>
  <c r="G88" i="3"/>
  <c r="G90" i="3"/>
  <c r="E32" i="3"/>
  <c r="D8" i="3"/>
  <c r="E9" i="3"/>
  <c r="G12" i="3"/>
  <c r="F29" i="3"/>
  <c r="F31" i="3"/>
  <c r="E34" i="3"/>
  <c r="F35" i="3"/>
  <c r="G36" i="3"/>
  <c r="E39" i="3"/>
  <c r="F40" i="3"/>
  <c r="G46" i="3"/>
  <c r="G56" i="3"/>
  <c r="G68" i="3"/>
  <c r="E70" i="3"/>
  <c r="D72" i="3"/>
  <c r="F80" i="3"/>
  <c r="E81" i="3"/>
  <c r="E82" i="3"/>
  <c r="F88" i="3"/>
  <c r="G96" i="3"/>
  <c r="F101" i="3"/>
  <c r="G114" i="3"/>
  <c r="G118" i="3"/>
  <c r="F39" i="3"/>
  <c r="H68" i="3"/>
  <c r="F41" i="3"/>
  <c r="D80" i="3"/>
  <c r="E102" i="3"/>
  <c r="G115" i="3"/>
  <c r="G14" i="3"/>
  <c r="F16" i="3"/>
  <c r="F17" i="3"/>
  <c r="G18" i="3"/>
  <c r="E31" i="3"/>
  <c r="F32" i="3"/>
  <c r="D39" i="3"/>
  <c r="E52" i="3"/>
  <c r="G59" i="3"/>
  <c r="E80" i="3"/>
  <c r="D81" i="3"/>
  <c r="D82" i="3"/>
  <c r="E83" i="3"/>
  <c r="F49" i="3"/>
  <c r="E49" i="3"/>
  <c r="G6" i="3"/>
  <c r="F67" i="3"/>
  <c r="G67" i="3"/>
  <c r="E67" i="3"/>
  <c r="F69" i="3"/>
  <c r="G69" i="3"/>
  <c r="E69" i="3"/>
  <c r="E76" i="3"/>
  <c r="G76" i="3"/>
  <c r="F76" i="3"/>
  <c r="F86" i="3"/>
  <c r="G86" i="3"/>
  <c r="E86" i="3"/>
  <c r="G94" i="3"/>
  <c r="F94" i="3"/>
  <c r="E94" i="3"/>
  <c r="F105" i="3"/>
  <c r="E105" i="3"/>
  <c r="H105" i="3"/>
  <c r="F120" i="3"/>
  <c r="E120" i="3"/>
  <c r="G120" i="3"/>
  <c r="H21" i="3"/>
  <c r="G23" i="3"/>
  <c r="G24" i="3"/>
  <c r="G43" i="3"/>
  <c r="F43" i="3"/>
  <c r="G49" i="3"/>
  <c r="G58" i="3"/>
  <c r="F58" i="3"/>
  <c r="E66" i="3"/>
  <c r="G66" i="3"/>
  <c r="H69" i="3"/>
  <c r="D86" i="3"/>
  <c r="F7" i="3"/>
  <c r="H11" i="3"/>
  <c r="E14" i="3"/>
  <c r="F15" i="3"/>
  <c r="H19" i="3"/>
  <c r="E21" i="3"/>
  <c r="D23" i="3"/>
  <c r="D24" i="3"/>
  <c r="E25" i="3"/>
  <c r="H27" i="3"/>
  <c r="G28" i="3"/>
  <c r="G29" i="3"/>
  <c r="G31" i="3"/>
  <c r="G32" i="3"/>
  <c r="G33" i="3"/>
  <c r="G34" i="3"/>
  <c r="G35" i="3"/>
  <c r="F42" i="3"/>
  <c r="E42" i="3"/>
  <c r="E43" i="3"/>
  <c r="F57" i="3"/>
  <c r="E57" i="3"/>
  <c r="E58" i="3"/>
  <c r="D64" i="3"/>
  <c r="G64" i="3"/>
  <c r="F64" i="3"/>
  <c r="F66" i="3"/>
  <c r="G71" i="3"/>
  <c r="F71" i="3"/>
  <c r="F78" i="3"/>
  <c r="G78" i="3"/>
  <c r="F93" i="3"/>
  <c r="E93" i="3"/>
  <c r="G93" i="3"/>
  <c r="D93" i="3"/>
  <c r="F104" i="3"/>
  <c r="E104" i="3"/>
  <c r="H104" i="3"/>
  <c r="F106" i="3"/>
  <c r="E106" i="3"/>
  <c r="H106" i="3"/>
  <c r="F121" i="3"/>
  <c r="E121" i="3"/>
  <c r="G121" i="3"/>
  <c r="F92" i="3"/>
  <c r="E92" i="3"/>
  <c r="G92" i="3"/>
  <c r="D92" i="3"/>
  <c r="F107" i="3"/>
  <c r="E107" i="3"/>
  <c r="D6" i="3"/>
  <c r="E7" i="3"/>
  <c r="E15" i="3"/>
  <c r="I15" i="3" s="1"/>
  <c r="H67" i="3"/>
  <c r="H76" i="3"/>
  <c r="G79" i="3"/>
  <c r="F79" i="3"/>
  <c r="E79" i="3"/>
  <c r="G98" i="3"/>
  <c r="F98" i="3"/>
  <c r="E98" i="3"/>
  <c r="G105" i="3"/>
  <c r="G107" i="3"/>
  <c r="D120" i="3"/>
  <c r="E6" i="3"/>
  <c r="E11" i="3"/>
  <c r="E12" i="3"/>
  <c r="E19" i="3"/>
  <c r="E20" i="3"/>
  <c r="F21" i="3"/>
  <c r="E23" i="3"/>
  <c r="E24" i="3"/>
  <c r="F25" i="3"/>
  <c r="I25" i="3" s="1"/>
  <c r="E27" i="3"/>
  <c r="D28" i="3"/>
  <c r="D29" i="3"/>
  <c r="F37" i="3"/>
  <c r="E37" i="3"/>
  <c r="G38" i="3"/>
  <c r="F38" i="3"/>
  <c r="F50" i="3"/>
  <c r="E50" i="3"/>
  <c r="G51" i="3"/>
  <c r="F51" i="3"/>
  <c r="E61" i="3"/>
  <c r="D61" i="3"/>
  <c r="F62" i="3"/>
  <c r="E62" i="3"/>
  <c r="E64" i="3"/>
  <c r="E71" i="3"/>
  <c r="E78" i="3"/>
  <c r="G104" i="3"/>
  <c r="G106" i="3"/>
  <c r="F119" i="3"/>
  <c r="E119" i="3"/>
  <c r="G119" i="3"/>
  <c r="D121" i="3"/>
  <c r="G40" i="3"/>
  <c r="G44" i="3"/>
  <c r="H46" i="3"/>
  <c r="H47" i="3"/>
  <c r="F52" i="3"/>
  <c r="G53" i="3"/>
  <c r="H55" i="3"/>
  <c r="D65" i="3"/>
  <c r="E84" i="3"/>
  <c r="E89" i="3"/>
  <c r="F97" i="3"/>
  <c r="E97" i="3"/>
  <c r="E41" i="3"/>
  <c r="E46" i="3"/>
  <c r="E47" i="3"/>
  <c r="E48" i="3"/>
  <c r="E55" i="3"/>
  <c r="E56" i="3"/>
  <c r="E60" i="3"/>
  <c r="E65" i="3"/>
  <c r="F68" i="3"/>
  <c r="E74" i="3"/>
  <c r="I74" i="3" s="1"/>
  <c r="E77" i="3"/>
  <c r="F84" i="3"/>
  <c r="E87" i="3"/>
  <c r="F89" i="3"/>
  <c r="G97" i="3"/>
  <c r="F108" i="3"/>
  <c r="E108" i="3"/>
  <c r="G109" i="3"/>
  <c r="F109" i="3"/>
  <c r="F115" i="3"/>
  <c r="E115" i="3"/>
  <c r="E116" i="3"/>
  <c r="H116" i="3"/>
  <c r="D116" i="3"/>
  <c r="G95" i="3"/>
  <c r="I95" i="3" s="1"/>
  <c r="G99" i="3"/>
  <c r="G101" i="3"/>
  <c r="G102" i="3"/>
  <c r="G112" i="3"/>
  <c r="G113" i="3"/>
  <c r="H117" i="3"/>
  <c r="E96" i="3"/>
  <c r="D101" i="3"/>
  <c r="D102" i="3"/>
  <c r="E103" i="3"/>
  <c r="I103" i="3" s="1"/>
  <c r="J103" i="3" s="1"/>
  <c r="L103" i="3" s="1"/>
  <c r="D112" i="3"/>
  <c r="D113" i="3"/>
  <c r="E114" i="3"/>
  <c r="E117" i="3"/>
  <c r="E118" i="3"/>
  <c r="I82" i="3" l="1"/>
  <c r="I18" i="3"/>
  <c r="J18" i="3" s="1"/>
  <c r="L18" i="3" s="1"/>
  <c r="I49" i="3"/>
  <c r="I10" i="3"/>
  <c r="J10" i="3" s="1"/>
  <c r="L10" i="3" s="1"/>
  <c r="I110" i="3"/>
  <c r="J110" i="3" s="1"/>
  <c r="L110" i="3" s="1"/>
  <c r="I77" i="3"/>
  <c r="I85" i="3"/>
  <c r="J85" i="3" s="1"/>
  <c r="L85" i="3" s="1"/>
  <c r="I87" i="3"/>
  <c r="J87" i="3" s="1"/>
  <c r="L87" i="3" s="1"/>
  <c r="I59" i="3"/>
  <c r="J59" i="3" s="1"/>
  <c r="L59" i="3" s="1"/>
  <c r="I9" i="3"/>
  <c r="J9" i="3" s="1"/>
  <c r="L9" i="3" s="1"/>
  <c r="I68" i="3"/>
  <c r="I14" i="3"/>
  <c r="J14" i="3" s="1"/>
  <c r="L14" i="3" s="1"/>
  <c r="I58" i="3"/>
  <c r="J58" i="3" s="1"/>
  <c r="L58" i="3" s="1"/>
  <c r="I90" i="3"/>
  <c r="J90" i="3" s="1"/>
  <c r="L90" i="3" s="1"/>
  <c r="I16" i="3"/>
  <c r="J16" i="3" s="1"/>
  <c r="L16" i="3" s="1"/>
  <c r="I72" i="3"/>
  <c r="J72" i="3" s="1"/>
  <c r="L72" i="3" s="1"/>
  <c r="I36" i="3"/>
  <c r="J36" i="3" s="1"/>
  <c r="L36" i="3" s="1"/>
  <c r="I78" i="3"/>
  <c r="J78" i="3" s="1"/>
  <c r="L78" i="3" s="1"/>
  <c r="I52" i="3"/>
  <c r="J52" i="3" s="1"/>
  <c r="L52" i="3" s="1"/>
  <c r="I40" i="3"/>
  <c r="J40" i="3" s="1"/>
  <c r="L40" i="3" s="1"/>
  <c r="I38" i="3"/>
  <c r="J38" i="3" s="1"/>
  <c r="L38" i="3" s="1"/>
  <c r="I29" i="3"/>
  <c r="J29" i="3" s="1"/>
  <c r="L29" i="3" s="1"/>
  <c r="I108" i="3"/>
  <c r="J108" i="3" s="1"/>
  <c r="L108" i="3" s="1"/>
  <c r="I107" i="3"/>
  <c r="J107" i="3" s="1"/>
  <c r="L107" i="3" s="1"/>
  <c r="I8" i="3"/>
  <c r="J8" i="3" s="1"/>
  <c r="L8" i="3" s="1"/>
  <c r="I83" i="3"/>
  <c r="J83" i="3" s="1"/>
  <c r="L83" i="3" s="1"/>
  <c r="I88" i="3"/>
  <c r="J88" i="3" s="1"/>
  <c r="L88" i="3" s="1"/>
  <c r="I17" i="3"/>
  <c r="J17" i="3" s="1"/>
  <c r="L17" i="3" s="1"/>
  <c r="I47" i="3"/>
  <c r="J47" i="3" s="1"/>
  <c r="L47" i="3" s="1"/>
  <c r="I71" i="3"/>
  <c r="J71" i="3" s="1"/>
  <c r="L71" i="3" s="1"/>
  <c r="I23" i="3"/>
  <c r="J23" i="3" s="1"/>
  <c r="L23" i="3" s="1"/>
  <c r="I35" i="3"/>
  <c r="J35" i="3" s="1"/>
  <c r="L35" i="3" s="1"/>
  <c r="I31" i="3"/>
  <c r="J31" i="3" s="1"/>
  <c r="L31" i="3" s="1"/>
  <c r="I94" i="3"/>
  <c r="J94" i="3" s="1"/>
  <c r="L94" i="3" s="1"/>
  <c r="I70" i="3"/>
  <c r="J70" i="3" s="1"/>
  <c r="L70" i="3" s="1"/>
  <c r="I62" i="3"/>
  <c r="J62" i="3" s="1"/>
  <c r="L62" i="3" s="1"/>
  <c r="I66" i="3"/>
  <c r="J66" i="3" s="1"/>
  <c r="L66" i="3" s="1"/>
  <c r="I113" i="3"/>
  <c r="J113" i="3" s="1"/>
  <c r="L113" i="3" s="1"/>
  <c r="I50" i="3"/>
  <c r="J50" i="3" s="1"/>
  <c r="L50" i="3" s="1"/>
  <c r="I11" i="3"/>
  <c r="J11" i="3" s="1"/>
  <c r="L11" i="3" s="1"/>
  <c r="I67" i="3"/>
  <c r="J67" i="3" s="1"/>
  <c r="L67" i="3" s="1"/>
  <c r="J82" i="3"/>
  <c r="L82" i="3" s="1"/>
  <c r="I39" i="3"/>
  <c r="J39" i="3" s="1"/>
  <c r="L39" i="3" s="1"/>
  <c r="I114" i="3"/>
  <c r="J114" i="3" s="1"/>
  <c r="L114" i="3" s="1"/>
  <c r="I104" i="3"/>
  <c r="J104" i="3" s="1"/>
  <c r="L104" i="3" s="1"/>
  <c r="I93" i="3"/>
  <c r="J93" i="3" s="1"/>
  <c r="L93" i="3" s="1"/>
  <c r="I24" i="3"/>
  <c r="J24" i="3" s="1"/>
  <c r="L24" i="3" s="1"/>
  <c r="I105" i="3"/>
  <c r="J105" i="3" s="1"/>
  <c r="L105" i="3" s="1"/>
  <c r="J49" i="3"/>
  <c r="L49" i="3" s="1"/>
  <c r="J77" i="3"/>
  <c r="L77" i="3" s="1"/>
  <c r="I119" i="3"/>
  <c r="J119" i="3" s="1"/>
  <c r="L119" i="3" s="1"/>
  <c r="J15" i="3"/>
  <c r="L15" i="3" s="1"/>
  <c r="I64" i="3"/>
  <c r="J64" i="3" s="1"/>
  <c r="L64" i="3" s="1"/>
  <c r="I43" i="3"/>
  <c r="J43" i="3" s="1"/>
  <c r="L43" i="3" s="1"/>
  <c r="I21" i="3"/>
  <c r="J21" i="3" s="1"/>
  <c r="L21" i="3" s="1"/>
  <c r="I69" i="3"/>
  <c r="J69" i="3" s="1"/>
  <c r="L69" i="3" s="1"/>
  <c r="I102" i="3"/>
  <c r="I46" i="3"/>
  <c r="J46" i="3" s="1"/>
  <c r="L46" i="3" s="1"/>
  <c r="I89" i="3"/>
  <c r="J89" i="3" s="1"/>
  <c r="L89" i="3" s="1"/>
  <c r="I65" i="3"/>
  <c r="J65" i="3" s="1"/>
  <c r="L65" i="3" s="1"/>
  <c r="I121" i="3"/>
  <c r="I109" i="3"/>
  <c r="J109" i="3" s="1"/>
  <c r="L109" i="3" s="1"/>
  <c r="I61" i="3"/>
  <c r="J61" i="3" s="1"/>
  <c r="L61" i="3" s="1"/>
  <c r="I6" i="3"/>
  <c r="J6" i="3" s="1"/>
  <c r="L6" i="3" s="1"/>
  <c r="I86" i="3"/>
  <c r="J86" i="3" s="1"/>
  <c r="L86" i="3" s="1"/>
  <c r="I80" i="3"/>
  <c r="J80" i="3" s="1"/>
  <c r="L80" i="3" s="1"/>
  <c r="I81" i="3"/>
  <c r="J81" i="3" s="1"/>
  <c r="L81" i="3" s="1"/>
  <c r="I97" i="3"/>
  <c r="J97" i="3" s="1"/>
  <c r="L97" i="3" s="1"/>
  <c r="J25" i="3"/>
  <c r="L25" i="3" s="1"/>
  <c r="I118" i="3"/>
  <c r="J118" i="3" s="1"/>
  <c r="L118" i="3" s="1"/>
  <c r="I115" i="3"/>
  <c r="J115" i="3" s="1"/>
  <c r="L115" i="3" s="1"/>
  <c r="J74" i="3"/>
  <c r="L74" i="3" s="1"/>
  <c r="J68" i="3"/>
  <c r="L68" i="3" s="1"/>
  <c r="I60" i="3"/>
  <c r="J60" i="3" s="1"/>
  <c r="L60" i="3" s="1"/>
  <c r="I99" i="3"/>
  <c r="J99" i="3" s="1"/>
  <c r="L99" i="3" s="1"/>
  <c r="I98" i="3"/>
  <c r="J98" i="3" s="1"/>
  <c r="L98" i="3" s="1"/>
  <c r="I106" i="3"/>
  <c r="J106" i="3" s="1"/>
  <c r="L106" i="3" s="1"/>
  <c r="I20" i="3"/>
  <c r="J20" i="3" s="1"/>
  <c r="L20" i="3" s="1"/>
  <c r="I55" i="3"/>
  <c r="J55" i="3" s="1"/>
  <c r="L55" i="3" s="1"/>
  <c r="I120" i="3"/>
  <c r="J120" i="3" s="1"/>
  <c r="L120" i="3" s="1"/>
  <c r="I76" i="3"/>
  <c r="J76" i="3" s="1"/>
  <c r="L76" i="3" s="1"/>
  <c r="I34" i="3"/>
  <c r="J34" i="3" s="1"/>
  <c r="L34" i="3" s="1"/>
  <c r="I7" i="3"/>
  <c r="J7" i="3" s="1"/>
  <c r="L7" i="3" s="1"/>
  <c r="I79" i="3"/>
  <c r="J79" i="3" s="1"/>
  <c r="L79" i="3" s="1"/>
  <c r="I19" i="3"/>
  <c r="J19" i="3" s="1"/>
  <c r="L19" i="3" s="1"/>
  <c r="I33" i="3"/>
  <c r="J33" i="3" s="1"/>
  <c r="L33" i="3" s="1"/>
  <c r="I51" i="3"/>
  <c r="J51" i="3" s="1"/>
  <c r="L51" i="3" s="1"/>
  <c r="J121" i="3"/>
  <c r="L121" i="3" s="1"/>
  <c r="I37" i="3"/>
  <c r="J37" i="3" s="1"/>
  <c r="L37" i="3" s="1"/>
  <c r="J102" i="3"/>
  <c r="L102" i="3" s="1"/>
  <c r="I96" i="3"/>
  <c r="J96" i="3" s="1"/>
  <c r="L96" i="3" s="1"/>
  <c r="I56" i="3"/>
  <c r="J56" i="3" s="1"/>
  <c r="L56" i="3" s="1"/>
  <c r="I48" i="3"/>
  <c r="J48" i="3" s="1"/>
  <c r="L48" i="3" s="1"/>
  <c r="I41" i="3"/>
  <c r="J41" i="3" s="1"/>
  <c r="L41" i="3" s="1"/>
  <c r="I12" i="3"/>
  <c r="J12" i="3" s="1"/>
  <c r="L12" i="3" s="1"/>
  <c r="I112" i="3"/>
  <c r="J112" i="3" s="1"/>
  <c r="L112" i="3" s="1"/>
  <c r="I53" i="3"/>
  <c r="J53" i="3" s="1"/>
  <c r="L53" i="3" s="1"/>
  <c r="I28" i="3"/>
  <c r="J28" i="3" s="1"/>
  <c r="L28" i="3" s="1"/>
  <c r="I92" i="3"/>
  <c r="J92" i="3" s="1"/>
  <c r="L92" i="3" s="1"/>
  <c r="J95" i="3"/>
  <c r="L95" i="3" s="1"/>
  <c r="I116" i="3"/>
  <c r="J116" i="3" s="1"/>
  <c r="L116" i="3" s="1"/>
  <c r="I101" i="3"/>
  <c r="J101" i="3" s="1"/>
  <c r="L101" i="3" s="1"/>
  <c r="I84" i="3"/>
  <c r="J84" i="3" s="1"/>
  <c r="L84" i="3" s="1"/>
  <c r="I117" i="3"/>
  <c r="J117" i="3" s="1"/>
  <c r="L117" i="3" s="1"/>
  <c r="I57" i="3"/>
  <c r="J57" i="3" s="1"/>
  <c r="L57" i="3" s="1"/>
  <c r="I42" i="3"/>
  <c r="J42" i="3" s="1"/>
  <c r="L42" i="3" s="1"/>
  <c r="I44" i="3"/>
  <c r="J44" i="3" s="1"/>
  <c r="L44" i="3" s="1"/>
  <c r="I32" i="3"/>
  <c r="J32" i="3" s="1"/>
  <c r="L32" i="3" s="1"/>
  <c r="I27" i="3"/>
  <c r="J27" i="3" s="1"/>
  <c r="L27" i="3" s="1"/>
</calcChain>
</file>

<file path=xl/sharedStrings.xml><?xml version="1.0" encoding="utf-8"?>
<sst xmlns="http://schemas.openxmlformats.org/spreadsheetml/2006/main" count="2259" uniqueCount="550">
  <si>
    <t>рентгенолаборант</t>
  </si>
  <si>
    <t>№ п/п</t>
  </si>
  <si>
    <t>врач-эндокринолог</t>
  </si>
  <si>
    <t>врач-инфекционист</t>
  </si>
  <si>
    <t>акушерка</t>
  </si>
  <si>
    <t>врач-эндоскопист</t>
  </si>
  <si>
    <t>врач функциональной диагностики</t>
  </si>
  <si>
    <t>врач-офтальмолог</t>
  </si>
  <si>
    <t>врач-невролог</t>
  </si>
  <si>
    <t>медицинская сестра</t>
  </si>
  <si>
    <t>врач-пульмонолог</t>
  </si>
  <si>
    <t>врач-оториноларинголог</t>
  </si>
  <si>
    <t>лаборант</t>
  </si>
  <si>
    <t>врач-рентгенолог</t>
  </si>
  <si>
    <t>врач-патологоанатом</t>
  </si>
  <si>
    <t>врач-педиатр участковый</t>
  </si>
  <si>
    <t>фельдшер</t>
  </si>
  <si>
    <t>врач-онколог</t>
  </si>
  <si>
    <t>врач-психиатр</t>
  </si>
  <si>
    <t>врач-терапевт участковый</t>
  </si>
  <si>
    <t>врач-акушер-гинеколог</t>
  </si>
  <si>
    <t>врач-функциональной диагностики</t>
  </si>
  <si>
    <t>врач-анестезиолог-реаниматолог</t>
  </si>
  <si>
    <t>врач-кардиолог</t>
  </si>
  <si>
    <t>медицинский лабораторный техник</t>
  </si>
  <si>
    <t>врач-травматолог-ортопед</t>
  </si>
  <si>
    <t>врач-уролог</t>
  </si>
  <si>
    <t>врач-эпидемиолог</t>
  </si>
  <si>
    <t>медицинский статистик</t>
  </si>
  <si>
    <t>врач по лечебной физкультуре</t>
  </si>
  <si>
    <t>врач-хирург</t>
  </si>
  <si>
    <t>врач-неонатолог</t>
  </si>
  <si>
    <t>врач-педиатр</t>
  </si>
  <si>
    <t>заведующий ФАП-фельдшер</t>
  </si>
  <si>
    <t>врач скорой медицинской помощи</t>
  </si>
  <si>
    <t>медицинская сестра участковая</t>
  </si>
  <si>
    <t>врач общей практики (семейный врач)</t>
  </si>
  <si>
    <t>врач-физиотерапевт</t>
  </si>
  <si>
    <t>медицинская сестра-анестезист</t>
  </si>
  <si>
    <t xml:space="preserve">медицинская сестра </t>
  </si>
  <si>
    <t>врач-терапевт</t>
  </si>
  <si>
    <t>помощник врача-эпидемиолога</t>
  </si>
  <si>
    <t>медицинская сестра диетическая</t>
  </si>
  <si>
    <t>врач клинической лабораторной диагностики</t>
  </si>
  <si>
    <t>водитель автомобиля</t>
  </si>
  <si>
    <t>уборщик служебных помещений</t>
  </si>
  <si>
    <t xml:space="preserve">врач-терапевт участковый </t>
  </si>
  <si>
    <t>врач-нейрохирург</t>
  </si>
  <si>
    <t xml:space="preserve">медицинская сестра палатная </t>
  </si>
  <si>
    <t xml:space="preserve">врач-педиатр </t>
  </si>
  <si>
    <t>врач-детский хирург</t>
  </si>
  <si>
    <t>врач-психиатр-нарколог</t>
  </si>
  <si>
    <t>врач-фтизиатр участковый</t>
  </si>
  <si>
    <t xml:space="preserve">врач-педиатр участковый </t>
  </si>
  <si>
    <t xml:space="preserve">врач-терапевт  участковый </t>
  </si>
  <si>
    <t>вакансий нет</t>
  </si>
  <si>
    <t>врач приемного  отделения</t>
  </si>
  <si>
    <t>фельдшер скорой медицинской помощи</t>
  </si>
  <si>
    <t>врач-стоматолог-терапевт</t>
  </si>
  <si>
    <t>врач-стоматолог</t>
  </si>
  <si>
    <t>врач-стоматолог-хирург</t>
  </si>
  <si>
    <t>врач-детский кардиолог</t>
  </si>
  <si>
    <t>врач-стоматолог детский</t>
  </si>
  <si>
    <t>врач-судебно-психиатрический эксперт</t>
  </si>
  <si>
    <t>врач инфекционист</t>
  </si>
  <si>
    <t>медицинская сестра палатная</t>
  </si>
  <si>
    <t>буфетчик</t>
  </si>
  <si>
    <t>врач-дерматовенеролог</t>
  </si>
  <si>
    <t xml:space="preserve">врач-терапевт </t>
  </si>
  <si>
    <t>Наименование учреждения, в котором существует потребность в специалистах с высшим и средним медицинским и фармацевтическим образованием</t>
  </si>
  <si>
    <t>Количество вакантных  должностей</t>
  </si>
  <si>
    <t xml:space="preserve">врач общей практики (семейный врач) Отделения общей врачебной практики (семейной медицины) </t>
  </si>
  <si>
    <t>врач-ортодонт</t>
  </si>
  <si>
    <t>зубной врач</t>
  </si>
  <si>
    <t>инструктор по гигиеническому воспитанию</t>
  </si>
  <si>
    <t>врач-гастроэнтеролог</t>
  </si>
  <si>
    <t>биолог</t>
  </si>
  <si>
    <t>заведующая ФАП-фельдшер</t>
  </si>
  <si>
    <t>монтажник санитарно-технических систем и  оборудования</t>
  </si>
  <si>
    <t>уборщик  служебных помещений</t>
  </si>
  <si>
    <t>заведующий педиатрическим отделением-врач-педиатр</t>
  </si>
  <si>
    <t>врач-психотерапевт</t>
  </si>
  <si>
    <t>заведующий терапевтическим отделением-врач-терапевт</t>
  </si>
  <si>
    <t>Структурное подразделение(стационар, поликлиника)</t>
  </si>
  <si>
    <t>Примечание</t>
  </si>
  <si>
    <t>1.</t>
  </si>
  <si>
    <t>2.</t>
  </si>
  <si>
    <t>Государственное  учреждение здравоохранения «Липецкая городская больница № 6 им.В.В.Макущенко»,                                                 г. Липецк, ул. 9 Мая, д.4                                                                             Код 8-474-2 тел.   43-29-07, 43-13-62                                                         Главный врач Кудаев Сергей Анатольевич</t>
  </si>
  <si>
    <t>Государственное учреждение здравоохранения «Липецкая городская поликлиника № 7»                                                              г.Липецк, ул. Генерала Меркулова, д.34                                                         Код  8-474-2 тел. 37-14-01, 37-14-09                                                        Главный врач Волкорезов Игорь Алексеевич</t>
  </si>
  <si>
    <t>Государственное учреждение здравоохранения «Липецкая городская  стоматологическая поликлиника №2»                                 г. Липецк, ул. Космонавтов, д.37/5                                                          Код 8-474-2 тел.  33-83-42, 31-00-18                                                  Главный врач Степанов Алексей Николаевич</t>
  </si>
  <si>
    <t>Государственное учреждение здравоохранения «Липецкая городская детская стоматологическая поликлиника»                                      г. Липецк, ул. Советская, 63                                                                        Код 8-474-2 тел.   22-60-11                                                                   Главный врач Пилипенко Константин Иванович</t>
  </si>
  <si>
    <t>Государственное учреждение здравоохранения «Елецкая городская детская больница»                                                              г. Елец, ул. 220 Стрелковой дивизии                                                    Код 8-474-67  тел. 2-57-95                                                                        Главный врач Кузнецова Галина Николаевна</t>
  </si>
  <si>
    <t>Государственное учреждение здравоохранения  «Хлевенская   районная больница»                                                                                                Код 8-474-77    2-14-64, 2-14-52                                                                            Главный врач Романовская Надежда Валерьевна</t>
  </si>
  <si>
    <t>Государственное учреждение здравоохранения «Областная детская больница»                                                                                         код 8-474-2, тел. 31-67-16,  31-45-41                                                      Главный врач Голобурдин Сергей Михайлович</t>
  </si>
  <si>
    <t>Государственное  учреждение здравоохранения «Липецкий областной противотуберкулезный диспансер»                                                  г. Липецк, ул. Космонавтов, 35/1                                                            Главный врач Старосельский Андрей Викторович                                        Код 8-474-2 тел.   55-22-01, 57-22-05</t>
  </si>
  <si>
    <t>Государственное учреждение здравоохранения «Липецкий областной наркологический диспансер»                                                    г. Липецк, ул. Ленинградская, 18                                                       Код 8-474-2 тел.   73-06-45, 73-05-54                                                 Главный врач  Коростин Михаил Иванович</t>
  </si>
  <si>
    <t>Государственное учреждение здравоохранения «Липецкое областное бюро судебно-медицинской экспертизы»                                      г.Липецк, ул.Гришина,д.17                                                                        Код 8-474-2, тел.43-18-18, 43-20-74                                                           Главный врач Перевезенцев Виктор Иванович</t>
  </si>
  <si>
    <t>Наименование должности</t>
  </si>
  <si>
    <t>поликлиника</t>
  </si>
  <si>
    <t>стационар</t>
  </si>
  <si>
    <t>врач ультразвуковой диагностики</t>
  </si>
  <si>
    <t>фельдшерско-акушерский пункт</t>
  </si>
  <si>
    <t>врач общей практики (семейный врач) терапевтического отделения</t>
  </si>
  <si>
    <t>образовательных учреждений</t>
  </si>
  <si>
    <t>детская поликлиника</t>
  </si>
  <si>
    <t xml:space="preserve">врач-онколог </t>
  </si>
  <si>
    <t>Государственное учреждение здравоохранения  «Лебедянская  центральная районная больница»                                                                       г.Лебедянь, ул.Почтовая д.13                                                                    Код 8-474-66     5-24-54, 5-24-88                                                            Главный врач    Байцуров Алексей Николаевич</t>
  </si>
  <si>
    <t>Государственное учреждение здравоохранения  «Тербунская центральная районная больница»                                                                        Главный врач Габулов Олег Цараевич                                                              код. 8-47-74 2-96-60, 2-97-83</t>
  </si>
  <si>
    <t>стационар(поликлиника)</t>
  </si>
  <si>
    <t>отделение лучевой диагностики</t>
  </si>
  <si>
    <t>заведующий  ФАП-(фельдшер)</t>
  </si>
  <si>
    <t>врач по медицинской профилактике</t>
  </si>
  <si>
    <t>врачебная амбулатория</t>
  </si>
  <si>
    <t>врач-нефролог</t>
  </si>
  <si>
    <t>отделение скорой медиц. помощи</t>
  </si>
  <si>
    <t>ФАП</t>
  </si>
  <si>
    <t>д.Кубань</t>
  </si>
  <si>
    <t>врач общей практики(семейный врач)</t>
  </si>
  <si>
    <t>фармацевт</t>
  </si>
  <si>
    <t>операционная медицинская сестра</t>
  </si>
  <si>
    <t xml:space="preserve"> стационар</t>
  </si>
  <si>
    <t>Государственное учреждение здравоохранения «Центр  скорой медицинской помощи и медицины катастроф Липецкой области»                                                                                                             г. Липецк, ул. Титова, 6/4                                                                                  Код 8-474-2 тел.   22-94-04, 22-94-22                                                                                           Главный врач Игнатовский  Александр Евгеньевич</t>
  </si>
  <si>
    <t>Государственное учреждение здравоохранения «Липецкая областная клиническая больница»                                                                   г.Липецк, ул.Московская, д.6а ,                                                                     31-45-91, 31-40-22                                                                                                       Главный врач Гутевич Глеб Игоревич</t>
  </si>
  <si>
    <t>Государственное казенное учреждение  особого типа «Медицинский информационно-аналитический центр»                              г.Липецк, ул.Вермишева, д.17/1                                                                  Код  8-474-2 тел.  55-80-17, 55-80-18                                                             Директор Емельянова Галина  Александровна</t>
  </si>
  <si>
    <t>санитарка</t>
  </si>
  <si>
    <t>врач-трансфузиолог</t>
  </si>
  <si>
    <t>медицинская сестра кабинета подготовки к работе медицинских укладок</t>
  </si>
  <si>
    <t>медицинская сестра врача общей практики (семейного врача)</t>
  </si>
  <si>
    <t>с.Колыбельское, с.Дубовое</t>
  </si>
  <si>
    <t xml:space="preserve">ГАПОУ "Елецкий  медицинский колледж имени Героя Советского Союза Ксении Семеновны Константиновой"                                         г.Елец, ул.Рабочий поселок, 19                                                                         тел. 8 (47467) 5-10-41                                                                           Директор Меньших Елена 
Валериевна
</t>
  </si>
  <si>
    <t>Государственное учреждение здравоохранения  «Грязинская центральная районная больница»                                                                           г.Грязи, ул.Социалистическая, д.5                                                                     Код 8-474-61 3-75-00, 3-75-05                                                                 Главный врач Кадиров Казим Магомедович</t>
  </si>
  <si>
    <t>Государственное учреждение здравоохранения  «Задонская  центральная районная больница»                                                                 г.Задонск, ул.Запрудная, 1                                                                     код 8-474-71         2-18-87, 2-53-17                                                     Главный врач   Дементьев Олег Васильевич</t>
  </si>
  <si>
    <t>приемное отделение</t>
  </si>
  <si>
    <t>преподаватель клинических дисциплин (врач)</t>
  </si>
  <si>
    <t>медицинская сестра процедурной</t>
  </si>
  <si>
    <t>Государственное учреждение здравоохранения  «Данковская центральная районная больница»                                                                     г.Данков, ул.К-Маркса, д.1                                                                              Код 8-474-65    6-60-68,6-66-51                                                                    Главный врач Долгих Эдуард Васильевич</t>
  </si>
  <si>
    <t>Государственное учреждение здравоохранения «Липецкая городская поликлиника № 4»                                                               г. Липецк, ул. Гагарина,139                                                                         код 8-474-2 тел.55-21-80, 55-23-01                                                           Главный врач Гулевская  Мария Михайловна</t>
  </si>
  <si>
    <t>клинико-диагностическая лаборатория</t>
  </si>
  <si>
    <t>врач общей практики (семейный врач) с.Хворостянка, д.Ольговка</t>
  </si>
  <si>
    <t>заведующий кабинетом - врач-рентгенолог</t>
  </si>
  <si>
    <t>заместитель заведующей аптекой</t>
  </si>
  <si>
    <t>провизор</t>
  </si>
  <si>
    <t>ОГУП "Липецкфармация" г.Липецк, ул.Гагарина,113 Генеральный директор Котова Ирина Викторовна Код  8-474-2 тел. 35-58-17, 34-87-86, 34-02-44</t>
  </si>
  <si>
    <t>Государственное учреждение здравоохранения «Липецкий областной онкологический диспансер»                                                           г. Липецк, ул. Адмирала Макарова, владение 1с                                      Код 8-474-2 тел.   42-50-01, 42-50-39                                                    Главный врач  Шинкарев Сергей Алексеевич</t>
  </si>
  <si>
    <t xml:space="preserve">Государственное учреждение здравоохранения «Липецкая городская поликлиника № 1»                                                              г.Липецк, ул.Советская, д.26                                                                         54-15-09, 56-68-30                                                                                    Главный врач Павлюкевич Елена Викторовна </t>
  </si>
  <si>
    <t>г.Липецк, ул.Асфальтная, 23б</t>
  </si>
  <si>
    <t>врач-судебно-медицинский эксперт</t>
  </si>
  <si>
    <t xml:space="preserve">Государственное учреждение здравоохранения «Липецкий областной клинический центр»                                                                                          г.Липецк, ул.Ленина, д.35                                                                                        код 8 474 2 тел. 555-390, 555-397                                                     Главный врач Полянская Наталья Константиновна </t>
  </si>
  <si>
    <t>подсобный рабочий</t>
  </si>
  <si>
    <t xml:space="preserve">врач скорой медицинской помощи </t>
  </si>
  <si>
    <t xml:space="preserve">медицинская сестра участковая </t>
  </si>
  <si>
    <t>заведующий отделением эндоскопии-врач-эндоскопист</t>
  </si>
  <si>
    <t xml:space="preserve">врач по спортивной медицине </t>
  </si>
  <si>
    <t>Елецкий филиал</t>
  </si>
  <si>
    <t xml:space="preserve">поликлиника </t>
  </si>
  <si>
    <t>стационар (поликлиника)</t>
  </si>
  <si>
    <t xml:space="preserve">Государственное учреждение здравоохранения «Липецкий областной  перинатальный центр»                                                               г. Липецк, ул. Московская, 6а                                                                     Код 8-474-2 тел.   31-45-96, 30-70-84                                                                  Главный врач Щегольков Михаил Евгеньевич    </t>
  </si>
  <si>
    <t>заведующий  ФАП-фельдшер</t>
  </si>
  <si>
    <t>врач-стоматолог-детский</t>
  </si>
  <si>
    <t xml:space="preserve">ГУЗ "Областная стоматологическая поликлиника-Стоматологический центр"                                                              г.Липецк, ул.Циолковского, д.22                                                                  код 8 4742 тел.36-13-40, 36-13-46                                                         Главный врач Лесников Роман Владимирович </t>
  </si>
  <si>
    <t xml:space="preserve">фельдшер </t>
  </si>
  <si>
    <t>врач по медико-социальной экспертизе</t>
  </si>
  <si>
    <t>Государственное  учреждение здравоохранения"Областной кожно-венерологический диспансер»                                                                   г. Липецк, ул.М.Расковой, 18                                                               Код 8-474-2 тел.  55-73-77, 55-86-00                                                     Главный врач  Ильин Александр Иванович</t>
  </si>
  <si>
    <t>врач-гериатр</t>
  </si>
  <si>
    <t>врач-рефлексотерапевт</t>
  </si>
  <si>
    <t>Государственное учреждение здравоохранения «Липецкая областная клиническая инфекционная больница»                                     г. Липецк, ул. Космонавтов, 37а                                                                  Код 8-474-2 тел.   33-43-69, 33-20-67                                                            Главный врач Филатов Андрей Николаевич</t>
  </si>
  <si>
    <t>врач-гематолог</t>
  </si>
  <si>
    <t>Государственное учреждение здравоохранения "Областной врачебно-физкультурный диспансер»                                г. Липецк, ул.М.И. Неделина,9    8-474-2 тел.   24-06-82, 24-06-95                       Главный врач Николаева Ирина Владимировна</t>
  </si>
  <si>
    <t>фельдшер отделения ОВП (семейной медицины) д.Кубань</t>
  </si>
  <si>
    <t>заместитель главного врача по медицинскому обслуживанию населения</t>
  </si>
  <si>
    <t>медицинская сестра процедурная</t>
  </si>
  <si>
    <t>медицинский психолог</t>
  </si>
  <si>
    <t>врач-дерматовенеролог Елецкого филиала</t>
  </si>
  <si>
    <t>врач приемного отделения-врач-терапевт</t>
  </si>
  <si>
    <t>Государственное учреждение здравоохранения «Липецкая городская детская больница»    г. Липецк, ул. Ленина, д.40                    Код 8-474-2 тел.   55-33-03, 55-33-48 доб.517    Главный врач  Копытина Елена Владимировна</t>
  </si>
  <si>
    <t>Государственное  учреждение здравоохранения «Липецкая городская поликлиника № 5»  г.Липецк пр.Победы,61                                                                Код 8-474-2 тел.   50-12-00, 50-12-11                                                Главный врач Шпинева Любовь Асефовна</t>
  </si>
  <si>
    <t>ГАУЗ "Липецкая городская стоматологическая поликлиника №1"    г.Липецк, ул. П.Смородина, д.2                                                                  тел.41-54-72, 79-03-38                                                                                   Главный  врач Черных Игорь Викторович</t>
  </si>
  <si>
    <t>зубной техник</t>
  </si>
  <si>
    <t xml:space="preserve">Государственное  учреждение здравоохранения  «Долгоруковская  районная больница»   с.Долгоруково, ул.Тимирязева, 24     код 8-47468 2-15-53,  2-11-38                                                        Главный врач Сивягин Виктор Анатольевич </t>
  </si>
  <si>
    <t>предусмотрена социальная выплата на приобретение или строительство жилья, губернаторские полтора миллиона, ежемесячная денежная компенсация за наем (поднаем) жилых помещений</t>
  </si>
  <si>
    <t>предоставляется  жилье, предусмотрена социальная выплата на приобретение или строительство жилья, губернаторские полтора миллиона, ежемесячная денежная компенсация за наем (поднаем) жилых помещений</t>
  </si>
  <si>
    <t>предоставляется служебное жилье, предусмотрена социальная выплата на приобретение или строительство жилья, губернаторские полтора миллиона, ежемесячная денежная компенсация за наем (поднаем) жилых помещений</t>
  </si>
  <si>
    <t>ежемесячная денежная компенсация по оплате ЖКХ</t>
  </si>
  <si>
    <t>предоставляется служебное жилье, предусмотрена социальная выплата на приобретение или строительство жилья, губернаторские полтора миллиона, ежемесячная денежная компенсация за наем (поднаем) жилых помещений, ежемесячная денежная компенсация по оплате ЖКХ</t>
  </si>
  <si>
    <t>ежемесячная денежная компенсация за наем (поднаем) жилых помещений, ежемесячная денежная компенсация по оплате ЖКХ</t>
  </si>
  <si>
    <t>единовременная выплата для улучшения бытовых условий, ежемесячная денежная компенсация по оплате ЖКХ</t>
  </si>
  <si>
    <t>предоставляется жилье -  с.Талицкое, предусмотрена социальная выплата на приобретение или строительство жилья, губернаторские полтора миллиона, ежемесячная денежная компенсация за наем (поднаем) жилых помещений, ежемесячная денежная компенсация по оплате ЖКХ</t>
  </si>
  <si>
    <t>предоставляется жилье (квартира), ежемесячная денежная компенсация за наем (поднаем) жилых помещений, ежемесячная денежная компенсация по оплате ЖКХ</t>
  </si>
  <si>
    <t>предоставляется жилье (квартира), предусмотрена социальная выплата на приобретение или строительство жилья, губернаторские полтора миллиона, ежемесячная денежная компенсация за наем (поднаем) жилых помещений, ежемесячная денежная компенсация по оплате ЖКХ</t>
  </si>
  <si>
    <t>проживание-частная квартира, ежемесячная денежная компенсация за наем (поднаем) жилых помещений, ежемесячная денежная компенсация по оплате ЖКХ</t>
  </si>
  <si>
    <t>проживание-частная квартира, предусмотрена социальная выплата на приобретение или строительство жилья, губернаторские полтора миллиона, ежемесячная денежная компенсация за наем (поднаем) жилых помещений, ежемесячная денежная компенсация по оплате ЖКХ</t>
  </si>
  <si>
    <t xml:space="preserve"> ежемесячная денежная компенсация за наем (поднаем) жилых помещений, ежемесячная денежная компенсация по оплате ЖКХ</t>
  </si>
  <si>
    <t>предоставляется жилье, предусмотрена социальная выплата на приобретение или строительство жилья, губернаторские полтора миллиона, ежемесячная денежная компенсация за наем (поднаем) жилых помещений, ежемесячная денежная компенсация по оплате ЖКХ</t>
  </si>
  <si>
    <t>ежемесячная денежная компенсация за наем (поднаем) жилых помещений, единовременная выплата на улучшение бытовых условий, ежемесячная денежная компенсация по оплате ЖКХ</t>
  </si>
  <si>
    <t>ежемесячная денежная компенсация за наем (поднаем) жилых помещений, единовременная выплата для улучшения бытовых условий</t>
  </si>
  <si>
    <t>Key</t>
  </si>
  <si>
    <t>lipetsk-crb</t>
  </si>
  <si>
    <t>lipetsk-gor-bolnitsa-sokol</t>
  </si>
  <si>
    <t>lipetsk-med</t>
  </si>
  <si>
    <t>lipetsk-emergency-bolnitsa</t>
  </si>
  <si>
    <t>lipetsk-gor-det-bolnitsa-1</t>
  </si>
  <si>
    <t>lipetsk-gor-policlinica-1</t>
  </si>
  <si>
    <t>lipetsk-gor-policlinica-2</t>
  </si>
  <si>
    <t>lipetsk-gor-policlinica-4</t>
  </si>
  <si>
    <t>lipetsk-gor-policlinica-5</t>
  </si>
  <si>
    <t>lipetsk-gor-policlinica-7</t>
  </si>
  <si>
    <t>lipetsk-stom-policlinica-2</t>
  </si>
  <si>
    <t>lipetsk-det-stom-policlinica</t>
  </si>
  <si>
    <t>elets-gor-bolnitsa-1</t>
  </si>
  <si>
    <t>elets-gor-bolnitsa-2</t>
  </si>
  <si>
    <t>elets-gor-det-bolnitsa</t>
  </si>
  <si>
    <t>elets-stom-policlinica</t>
  </si>
  <si>
    <t>elets-psichnevr-disp</t>
  </si>
  <si>
    <t>volovskaya-crb</t>
  </si>
  <si>
    <t>gryazy-crb</t>
  </si>
  <si>
    <t>dankov-crb</t>
  </si>
  <si>
    <t>dobrinsky-crb</t>
  </si>
  <si>
    <t>dobrovsky-crb</t>
  </si>
  <si>
    <t>dolgorukovsky-crb</t>
  </si>
  <si>
    <t>elets-crb</t>
  </si>
  <si>
    <t>zadonsk-crb</t>
  </si>
  <si>
    <t>izmaylovskaya-crb</t>
  </si>
  <si>
    <t>krasninskaya-crb</t>
  </si>
  <si>
    <t>lebedyan-crb</t>
  </si>
  <si>
    <t>levtolstovskaya-crb</t>
  </si>
  <si>
    <t>lipetskaya-crb</t>
  </si>
  <si>
    <t>stanovlanskaya-crb</t>
  </si>
  <si>
    <t>terbunskaya-crb</t>
  </si>
  <si>
    <t>usman-crb</t>
  </si>
  <si>
    <t>hlevenskaya-crb</t>
  </si>
  <si>
    <t>chaplygin-crb</t>
  </si>
  <si>
    <t>obl-clinic-bolnitsa</t>
  </si>
  <si>
    <t>obl-bolnitsa-2</t>
  </si>
  <si>
    <t>obl-det-bolnitsa</t>
  </si>
  <si>
    <t>obl-psich-nevr-bolnitsa-1</t>
  </si>
  <si>
    <t>obl-tub-disp</t>
  </si>
  <si>
    <t>obl-nark-disp</t>
  </si>
  <si>
    <t>obl-onco-disp</t>
  </si>
  <si>
    <t>obl-phiscult-disp</t>
  </si>
  <si>
    <t>obl-kozhven-disp</t>
  </si>
  <si>
    <t>lipetsk-emergency</t>
  </si>
  <si>
    <t>obl-stom-center</t>
  </si>
  <si>
    <t>obl-sud-med-exp</t>
  </si>
  <si>
    <t>obl-blood-station</t>
  </si>
  <si>
    <t>obl-antispid</t>
  </si>
  <si>
    <t>obl-perinatalny-center</t>
  </si>
  <si>
    <t>lipetsk-clinic-infec-bolnitsa</t>
  </si>
  <si>
    <t>obl-det-san-mechta</t>
  </si>
  <si>
    <t>usm-det-tub-san</t>
  </si>
  <si>
    <t>lipetsk-med-college</t>
  </si>
  <si>
    <t>elets-med-college</t>
  </si>
  <si>
    <t>obl-reserv</t>
  </si>
  <si>
    <t>РЕЕСТР ВАКАНСИЙ ЛИПЕЦКОЙ ОБЛАСТИ</t>
  </si>
  <si>
    <t>№</t>
  </si>
  <si>
    <t>фельдерско-акушерский пункт</t>
  </si>
  <si>
    <t>ООВП с.Талица</t>
  </si>
  <si>
    <t>врач-методист</t>
  </si>
  <si>
    <t>медицинская сестра отделения функциональной диагностики</t>
  </si>
  <si>
    <t xml:space="preserve">медицинская сестра стерилизационной </t>
  </si>
  <si>
    <t>медицинская сестра по физиотерапии</t>
  </si>
  <si>
    <t xml:space="preserve">заместитель главного врача по медицинской части </t>
  </si>
  <si>
    <t>АУП</t>
  </si>
  <si>
    <t>диспансерное отделение</t>
  </si>
  <si>
    <t>отделение лечебно-диагностической помощи и диспансеризации</t>
  </si>
  <si>
    <t>поликлиника(Каликинская участковая больница)</t>
  </si>
  <si>
    <t xml:space="preserve"> поликлиника</t>
  </si>
  <si>
    <t xml:space="preserve">стационар </t>
  </si>
  <si>
    <t>кабинет функциональной диагностики</t>
  </si>
  <si>
    <t>кабинет ультразвуковой диагностики</t>
  </si>
  <si>
    <t>заведующий кабинетом функциональной диагностики-врач функциональной диагностики</t>
  </si>
  <si>
    <t>ГУЗ «Воловская районная больница»                                            Воловский район, с.Волово, ул.Советская,100                                       тел.8-4747 3(2-16-62)                                                                               Главный врач Фомин Алексей Сергеевич</t>
  </si>
  <si>
    <t>медицинская сестра - анестезист</t>
  </si>
  <si>
    <t>Отделение ОВП (семейной медицины) д.Кубань</t>
  </si>
  <si>
    <t>заведующий фельдшерско-акушерским пунктом</t>
  </si>
  <si>
    <t>медицинская сестра или фельдшер  по приему вызовов</t>
  </si>
  <si>
    <t>женская консультация</t>
  </si>
  <si>
    <t>врач клинический фармаколог</t>
  </si>
  <si>
    <t xml:space="preserve">Государственное учреждение здравоохранения «Елецкая городская больница № 2»                                                                        г. Елец, ул. Гагарина, 3                                                                                Код 8-474-67  тел. 2-60-84, 5-15-00                                                                  Главный врач Феклина Ирина Олеговна </t>
  </si>
  <si>
    <t>Малотроицкая амбулатория</t>
  </si>
  <si>
    <t>Ищеинская амбулатория</t>
  </si>
  <si>
    <t>ЦРА № 21 Добринский район</t>
  </si>
  <si>
    <t>ЦРА № 40 Измалковский район</t>
  </si>
  <si>
    <t>ЦРА № 16 Лебедянский район</t>
  </si>
  <si>
    <t>ЦРА № 18 Чаплыгинский район</t>
  </si>
  <si>
    <t>ЦРА № 17 Лев-Толстовкий район</t>
  </si>
  <si>
    <t>тыс. руб.</t>
  </si>
  <si>
    <t>Наименование</t>
  </si>
  <si>
    <t>Должностной оклад</t>
  </si>
  <si>
    <t>ДО+25% сельских</t>
  </si>
  <si>
    <t>вредность (3,2)</t>
  </si>
  <si>
    <t>выслуга                  (5 лет)</t>
  </si>
  <si>
    <t>категория                (2 категория)</t>
  </si>
  <si>
    <t>интенсивность</t>
  </si>
  <si>
    <t>специфика (участковость, фапы) 50</t>
  </si>
  <si>
    <t>Премии (2 по итогам работы)</t>
  </si>
  <si>
    <t>Примерная заработная плата  (при выслуге 5 лет, наличии 2 квалификционной категории и интенсивности 150%) при выполнении месячной нормы</t>
  </si>
  <si>
    <t>Расчетная заработная плата при наличии квалификации и 5 лет стажа) при условии выполнения месячной нормы</t>
  </si>
  <si>
    <t>ГУЗ «Воловская РБ»</t>
  </si>
  <si>
    <t>Врач – хирург</t>
  </si>
  <si>
    <t xml:space="preserve">Врач – стоматолог </t>
  </si>
  <si>
    <t>Врач - психиатр</t>
  </si>
  <si>
    <t xml:space="preserve">Врач общей практики </t>
  </si>
  <si>
    <t xml:space="preserve">Врач- офтальмолог </t>
  </si>
  <si>
    <t xml:space="preserve">Врач - педиатр участковый </t>
  </si>
  <si>
    <t xml:space="preserve">Врач - терапевт </t>
  </si>
  <si>
    <t>ГУЗ «Добринская ЦРБ»</t>
  </si>
  <si>
    <t>Врач - травматолог ортопед</t>
  </si>
  <si>
    <t>Врач - акушер гинеколог</t>
  </si>
  <si>
    <t xml:space="preserve">Врач - рентгенолог </t>
  </si>
  <si>
    <t>Врач общей врачебной практики (семейный врач)</t>
  </si>
  <si>
    <t>Врач-невролог</t>
  </si>
  <si>
    <t>ГУЗ «ЛГБ №3 "Свободный Сокол»</t>
  </si>
  <si>
    <t>Врач – акушер – гинеколог женской консультации</t>
  </si>
  <si>
    <t>Врач – акушер – гинеколог гинекологического отделения стационара</t>
  </si>
  <si>
    <t xml:space="preserve">Врач -терапевт участковый </t>
  </si>
  <si>
    <t>ГУЗ «ЛГП №2»</t>
  </si>
  <si>
    <t>Врач-терапевт участковый</t>
  </si>
  <si>
    <t xml:space="preserve">Врач-психиатр-нарколог </t>
  </si>
  <si>
    <t xml:space="preserve">Врач – акушер – гинеколог </t>
  </si>
  <si>
    <t>ГУЗ «Липецкая РБ»</t>
  </si>
  <si>
    <t>Врач – педиатр участковый</t>
  </si>
  <si>
    <t>43-66</t>
  </si>
  <si>
    <t>Врач -кардиолог (стационар)</t>
  </si>
  <si>
    <t>Врач функциональной диагностики</t>
  </si>
  <si>
    <t>30-40</t>
  </si>
  <si>
    <t>Врач-анестезиолог-реаниматолог</t>
  </si>
  <si>
    <t>35,5-58</t>
  </si>
  <si>
    <t>Врач -невролог</t>
  </si>
  <si>
    <t>Врач ультразвуковой диагностики</t>
  </si>
  <si>
    <t>Врач-эпидемиолог</t>
  </si>
  <si>
    <t>30-42,</t>
  </si>
  <si>
    <t>Врач-стоматолог</t>
  </si>
  <si>
    <t>Врач-стоматолог детский</t>
  </si>
  <si>
    <t>ГУЗ «Измалковская РБ»</t>
  </si>
  <si>
    <t>Врач-стоматолог-терапевт</t>
  </si>
  <si>
    <t>Врач – гастроэнтеролог</t>
  </si>
  <si>
    <t>Врач-эндокринолог</t>
  </si>
  <si>
    <t>ГУЗ «ЛГДБ»</t>
  </si>
  <si>
    <t>Врач- педиатр участковый</t>
  </si>
  <si>
    <t>Врач-педиатр</t>
  </si>
  <si>
    <t>Врач- рентгенолог</t>
  </si>
  <si>
    <t>Врач деткий кардиолог</t>
  </si>
  <si>
    <t>Врач детский хирург</t>
  </si>
  <si>
    <t>ГУЗ «Лебедянская ЦРБ»</t>
  </si>
  <si>
    <t>Врач -анестезиолог-реаниматолог стационара</t>
  </si>
  <si>
    <t>Врач- кардиолог</t>
  </si>
  <si>
    <t>Врач-педиатр участковый</t>
  </si>
  <si>
    <t>Врач скорой медицинской помощи</t>
  </si>
  <si>
    <t>Врач психиатр поликлиники</t>
  </si>
  <si>
    <t>Врач - травматолог- ортопед</t>
  </si>
  <si>
    <t>ГУЗ «ЛГП №4»</t>
  </si>
  <si>
    <t xml:space="preserve">Врач-терапевт </t>
  </si>
  <si>
    <t>Врач- онколог</t>
  </si>
  <si>
    <t>Врач- инфекционист</t>
  </si>
  <si>
    <t>Врач- гастроэнтеролог</t>
  </si>
  <si>
    <t>Врач зеведующий отделением-врач по медицинской профилактике</t>
  </si>
  <si>
    <t>Врач – уролог</t>
  </si>
  <si>
    <t>Врач клинической лабораторной диагностики</t>
  </si>
  <si>
    <t>Врач-нефролог</t>
  </si>
  <si>
    <t>Врач-клинический фармаколог</t>
  </si>
  <si>
    <t>ГУЗ «ЛГБ №4"Липецк-Мед»</t>
  </si>
  <si>
    <t>Врач – акушер – гинеколог  (стационар)</t>
  </si>
  <si>
    <t>Врач-анестезиолог-реаниматолог сационара</t>
  </si>
  <si>
    <t>Врач- кардиолог стационара</t>
  </si>
  <si>
    <t>Врач-нейрохирург стационара</t>
  </si>
  <si>
    <t>Врач- офтальмолог детской поликлиники</t>
  </si>
  <si>
    <t>ГУЗ «Усманская ЦРБ»</t>
  </si>
  <si>
    <t>Врач-кардиолог</t>
  </si>
  <si>
    <t>Врач-инфекционист</t>
  </si>
  <si>
    <t>Врач -уролог</t>
  </si>
  <si>
    <t>Врач-психиатр-нарколог</t>
  </si>
  <si>
    <t>Врач-хирург</t>
  </si>
  <si>
    <t>Врач -эндокринолог</t>
  </si>
  <si>
    <t>ГУЗ «Тербунская ЦРБ»</t>
  </si>
  <si>
    <t>Врач-психиатр участковый</t>
  </si>
  <si>
    <t>Врач-бактериолог</t>
  </si>
  <si>
    <t>Врач-фтизиатр участковый</t>
  </si>
  <si>
    <t>Врач -педиатр участковый</t>
  </si>
  <si>
    <t>Врач-рентгенолог</t>
  </si>
  <si>
    <t>Врач дермотовенеролог</t>
  </si>
  <si>
    <t>Ожидаемая средняя заработная плата (из приналичии квалификации и 5 лет стажа, при условии выполнения месячной нормы) тыс.руб.</t>
  </si>
  <si>
    <t>ГАУЗ "Елецкая стоматологическая поликлиника"                                 г.Елец, ул.Радиотехническая, д.6                                                                    код 8-474-67 тел.2-06-64, 6-29-75                                                 Главный врач Никонов Дмитрий Викторович</t>
  </si>
  <si>
    <t>37.00</t>
  </si>
  <si>
    <t>судебно-гистологическое отделение</t>
  </si>
  <si>
    <t>операционный блок</t>
  </si>
  <si>
    <t>отделение  ОВП (семейной медицины)с.Талица, с.Воронец</t>
  </si>
  <si>
    <t>фельдшер СМП</t>
  </si>
  <si>
    <t>67500-80000</t>
  </si>
  <si>
    <t>52970-64000</t>
  </si>
  <si>
    <t>32800-38000</t>
  </si>
  <si>
    <t>26600-30000</t>
  </si>
  <si>
    <t>Областное казенное учреждение "Усманский противотуберкулезный детский санаторий"                                 г.Усмань, ул.Ф.Энгельса, д.8                                                                                     8-474-72-4-17-73                                                                                     Главный врач Копылова Елена Вячеславовна</t>
  </si>
  <si>
    <t>ГУЗ "Липецкая областная станция переливания крови                               г.Липецк, ул.Космонавтов, д,11а  (4742) 34-80-80, 36-62-81                                         Главный врач Мурузов Игорь Васильевич</t>
  </si>
  <si>
    <t>от 30,00</t>
  </si>
  <si>
    <t>от 34672 до 46230</t>
  </si>
  <si>
    <t>от49890 до 66520</t>
  </si>
  <si>
    <t>от 32000 до 46230</t>
  </si>
  <si>
    <t>от 46230</t>
  </si>
  <si>
    <t>от 45,00 до 66,52</t>
  </si>
  <si>
    <t>от 34,00 до 46,23</t>
  </si>
  <si>
    <t>от 46,23</t>
  </si>
  <si>
    <t>от 54,66 до 63,77</t>
  </si>
  <si>
    <t>заместитель главного врача по клинико-экспертной работе</t>
  </si>
  <si>
    <t>от 58,00 до 113,00</t>
  </si>
  <si>
    <t>от 55,00 до 100,00</t>
  </si>
  <si>
    <t>от 50,00 до 100,00</t>
  </si>
  <si>
    <t>от 40,00 до 63,00</t>
  </si>
  <si>
    <t>слесарь по ремонту электрооборудования</t>
  </si>
  <si>
    <t xml:space="preserve">кухонный рабочий </t>
  </si>
  <si>
    <t>итого врачей:</t>
  </si>
  <si>
    <t>итого средних:</t>
  </si>
  <si>
    <t>медицинская сестра по массажу</t>
  </si>
  <si>
    <t>заведующий КДЛ-врач клинической лабораторной диагностики</t>
  </si>
  <si>
    <t xml:space="preserve">заведующий ФАП </t>
  </si>
  <si>
    <t xml:space="preserve">врач клинической лабораторной диагностики  </t>
  </si>
  <si>
    <t>электромонтер по ремонту и обслуживанию электрооборудования</t>
  </si>
  <si>
    <t>врач-офтальмолог детский</t>
  </si>
  <si>
    <t>ЦРА №22 Хлевенского района</t>
  </si>
  <si>
    <t>итого со средним фармацевтическим образованием:</t>
  </si>
  <si>
    <t>инструктор методист по лечебной физкультуре</t>
  </si>
  <si>
    <t>врач физической и реабилитационной медицины</t>
  </si>
  <si>
    <t>врач - лабораторный генетик</t>
  </si>
  <si>
    <t>ЦРА № 15 Задонский район</t>
  </si>
  <si>
    <t>ЦРА № 34 Тербунский район</t>
  </si>
  <si>
    <t>Государственное учреждение здравоохранения  «Краснинская  районная больница»                                                                            с.Красное, ул.9 Мая, д.1                                                                                Код 8-474-69      2-03-26, 2-07-85                                                            Главный врач   Деревянкина Екатерина Александровна</t>
  </si>
  <si>
    <t>врач-радиотерапевт</t>
  </si>
  <si>
    <t>отделение профилактики</t>
  </si>
  <si>
    <t xml:space="preserve"> медицинская сестра по массажу</t>
  </si>
  <si>
    <t>Государственное учреждение здравоохранения «Липецкая городская больница №4 «Липецк-Мед»                                        г.Липецк, ул.Коммунистическая д.24                                           Главный врач Лихачев Валерий Алексеевич                                                  8-4742 25 -82 -10, 25-82-92, 25-82-83</t>
  </si>
  <si>
    <t>предоставляется служебное жилье</t>
  </si>
  <si>
    <t>Березнеговатский ФАП, Хворостянский ФАП</t>
  </si>
  <si>
    <t xml:space="preserve">врач-психиатр </t>
  </si>
  <si>
    <t>врач-терапевт (п.Петровский)</t>
  </si>
  <si>
    <t>медицинская сестра палатная (п.Петровский)</t>
  </si>
  <si>
    <t>медицинская сестра палатная хирургическая</t>
  </si>
  <si>
    <t>врач-терапевт (д.Ольговка)</t>
  </si>
  <si>
    <t>с.Хмелинец</t>
  </si>
  <si>
    <t>поликлиника (стационар)</t>
  </si>
  <si>
    <t>возможно предоставление места в общежитии</t>
  </si>
  <si>
    <t xml:space="preserve"> Плеханово</t>
  </si>
  <si>
    <t>врач-невролог (д.Ольговка)</t>
  </si>
  <si>
    <t xml:space="preserve">медицинская сестра по физиотерапии </t>
  </si>
  <si>
    <t xml:space="preserve">Государственное учреждение здравоохранения  «Измалковская  районная больница»                                                                   с.Измалково, пер.Лесной, 4                                                                     Код 8-474-78    2-13-04, отдел кадров без кода 28-69-91 доб.204 И.о.главного  врача Савина Ольга Владимировна </t>
  </si>
  <si>
    <t>фельдшер ФАП</t>
  </si>
  <si>
    <t>отдел материально-технического обеспечения</t>
  </si>
  <si>
    <t>специалист по социальной работе</t>
  </si>
  <si>
    <t>юрисконсульт</t>
  </si>
  <si>
    <t>врач-стоматолог-ортопед</t>
  </si>
  <si>
    <t xml:space="preserve">Государственное  автономное профессиональное образовательное учреждение  «Липецкий медицинский колледж»                                                                                                    г.Липецк, ул.9 Мая, д.18                                                                             Код 8-474-2 тел.43-35-44, 43-35-07                                                                      Директор Шуршуков Юрий Юрьевич  </t>
  </si>
  <si>
    <t>врач-сексолог</t>
  </si>
  <si>
    <t>врач-психиатр детский</t>
  </si>
  <si>
    <t>медицинская сестра прививочного кабинета</t>
  </si>
  <si>
    <t>Государственное учреждение здравоохранения  «Липецкая городская больница №3   «Свободный сокол»                                         г. Липецк, ул. Ушинского, 10                                                        Главный врач     Великоредский Михаил Николаевич                            код 4742 48-02-40, 48-02-50,48-02-45</t>
  </si>
  <si>
    <t>медицинская сестра кабинета по обслуживанию детей в школах,ТУ и ДОУ</t>
  </si>
  <si>
    <t>Государственное учреждение здравоохранения  «Добринская центральная районная больница»                                                                        п.Добринка, ул.Воронского, д.37                                                             Код 8-474-62     2-11-85, 2-16-96                                                           Главный врач Третьякова Алевтина Сергеевна</t>
  </si>
  <si>
    <t>Государственное учреждение здравоохранения  «Лев-Толстовская  районная больница»                                                             п.г.т..Лев-Толстой, ул.Железнодорожная, 33                                           Код 8-474-64 2-11-30, 2-60-10                                                                       Главный врач  Рубцов Александр Игоревиич</t>
  </si>
  <si>
    <t>Государственное учреждение здравоохранения  «Становлянская  районная больница»                                                                                  Код 8-474-76   2-26-55, 2-26-22                                                                 Главный врач  Маркина Елена Игоревна</t>
  </si>
  <si>
    <t>программист</t>
  </si>
  <si>
    <t>дезинфектор</t>
  </si>
  <si>
    <t>медицинская сестра по функциональной диагностике</t>
  </si>
  <si>
    <t>врач-аллерголог-иммунолог</t>
  </si>
  <si>
    <t>ЦРА № 23 Краснинского района</t>
  </si>
  <si>
    <t>Государственное учреждение здравоохранения  «Липецкая городская поликлиника № 2»  г. Липецк, ул.П.Смородина,                                                             13 Код 8-474-2  тел.  44-75-70;  44-75-65                                          Главный врач Фатеева Оксана Валерьевна</t>
  </si>
  <si>
    <t>ООВП с.Голиково</t>
  </si>
  <si>
    <t>специалисты</t>
  </si>
  <si>
    <t>врач-статистик</t>
  </si>
  <si>
    <t>поликлиника (терапевтическое отделение)</t>
  </si>
  <si>
    <t>поликлиника (отделение  ортопедической стоматологии)</t>
  </si>
  <si>
    <t>стационар, поликлиника</t>
  </si>
  <si>
    <t>медицинская сестра кабинета врача детского хирурга</t>
  </si>
  <si>
    <t>поликлиника/стационар</t>
  </si>
  <si>
    <t>Государственное учреждение здравоохранения  «Липецкая  районная больница»                                                                        с.Боринское, ул.Больничная, д.7                                                        Код 8-4742 40-05-69, 40-01-92, 41-97-50                                                             Главный  врач Николаев Сергей Владимирович</t>
  </si>
  <si>
    <t>радиомеханик</t>
  </si>
  <si>
    <t>санитар</t>
  </si>
  <si>
    <t>дворник</t>
  </si>
  <si>
    <t>хозяйственно-обслуживающий персонал</t>
  </si>
  <si>
    <t>Государственное учреждение здравоохранения  «Липецкая областная психиатрическая больница»                                                                                                       Главный врач Пресняков     Александр Дмитриевич                          код 84742 тел.78-95-64, 78-94-30</t>
  </si>
  <si>
    <t>повар</t>
  </si>
  <si>
    <t>поликлиника (амбулатория)</t>
  </si>
  <si>
    <t>врач-детский эндокринолог</t>
  </si>
  <si>
    <t>молекулярно-генетическая лаборатория</t>
  </si>
  <si>
    <t>Государственное учреждение здравоохранения "Елецкий психоневрологический диспансер"                                                        г. Елец, ул. Дякина, 1                                                                                Код 8-474-67  тел. 2-47-69                                                                    И.о. главного врача Конопкина  Жанна Викторовна</t>
  </si>
  <si>
    <t>слесарь-сантехник</t>
  </si>
  <si>
    <t>слесарь по ремонту систем вентиляции и кондиционированию</t>
  </si>
  <si>
    <t>младшая медицинская сестра по уходу за больными</t>
  </si>
  <si>
    <t>пищеблок</t>
  </si>
  <si>
    <t>мойщик посуды и ампул</t>
  </si>
  <si>
    <t>отдел эсксплуатации зданий и сооружений</t>
  </si>
  <si>
    <t>Государственное учреждение здравоохранения  «Елецкая  районная больница»                                                               п.Газопровод, Елецкий район                                                                   Код 8-474-67     9-05-77, 9-03-90, 9-05-54                                                    Главный врач   Петров Вадим Владимирович</t>
  </si>
  <si>
    <t>заведующий ФАП-акушерка</t>
  </si>
  <si>
    <t>уборщик служебный помещений</t>
  </si>
  <si>
    <t>Стрелецкий ФАП, Больше-Колодезьский</t>
  </si>
  <si>
    <t>заведующий отделением-врач-терапевт</t>
  </si>
  <si>
    <t>предоставляется муниципальное жилье</t>
  </si>
  <si>
    <t>помощник врача эпидемиолога</t>
  </si>
  <si>
    <t>Государственное учреждение здравоохранения "Елецкая городская больница №1 им.Н.А.Семашко"                                            г. Елец, ул. Коммунаров, 40                                                                         Код 8-474-67  тел. 2-32-70                                                                     Главный врач Юзбеков Джамал Ахмедович</t>
  </si>
  <si>
    <t>техник в поликлинику</t>
  </si>
  <si>
    <t>уборщик территорий</t>
  </si>
  <si>
    <t>электромонтер</t>
  </si>
  <si>
    <t xml:space="preserve">Государственное учреждение здравоохранения «Липецкая городская  больница скорой медицинской помощи №1»                           г. Липецк, ул, Космонавтов, 39   +B4:I698                                                                Код 8-474-2   тел. 50-02-01, 50-02-98                                             Главный врач Павлюкевич Дмитрий Владиславович </t>
  </si>
  <si>
    <t>фельдшер отделения ОВП (семейной медицины) д.Одоевщино</t>
  </si>
  <si>
    <t>медицинская сестра (функц.диаг)</t>
  </si>
  <si>
    <t>врач клинической лаборатории, биолог</t>
  </si>
  <si>
    <t>медицинская сестра отделения неотложной медицинской помощи</t>
  </si>
  <si>
    <t>Государственное учреждение здравоохранения  «Добровская  районная больница»                                                                                 с.Доброе, ул.Интернациональная, 6                                                         код 8-47463 2-16-99, 2-28-2, 2-15-01                                                          Главный врач Коваленко Татьяна Рашидовна</t>
  </si>
  <si>
    <t>зведующий ФАП-акушерка</t>
  </si>
  <si>
    <t xml:space="preserve">фармацевт </t>
  </si>
  <si>
    <t>общебольничный медицинский персонал</t>
  </si>
  <si>
    <t xml:space="preserve">врач-фтизиатр участковый </t>
  </si>
  <si>
    <t>Государственное учреждение здравоохранения «Липецкий областной центр инфекционных болезней»                                                     Код 8-474-2 тел.25-27-02, 25-27-54,25-27-30                                              Главный врач Сиротинкина Лилия Викторовна</t>
  </si>
  <si>
    <t xml:space="preserve">врач-диетолог </t>
  </si>
  <si>
    <t>предусмотрена социальная выплата на приобретение или строительство жилья, для докторов медицинских наук выплата 5 млн.руб., ежемесячная денежная компенсация за наем (поднаем) жилых помещений</t>
  </si>
  <si>
    <t>инструктор по лечебной физкультуре</t>
  </si>
  <si>
    <t xml:space="preserve">врач-оториноларинголог </t>
  </si>
  <si>
    <t>врач травматолог-ортопед</t>
  </si>
  <si>
    <t>врач-токсиколог</t>
  </si>
  <si>
    <t>поликлиника №1</t>
  </si>
  <si>
    <t>поликлиника №2</t>
  </si>
  <si>
    <t>поликлиника №3</t>
  </si>
  <si>
    <t xml:space="preserve">поликлиника №2 </t>
  </si>
  <si>
    <t>кабинет неотложной медицинской помощи</t>
  </si>
  <si>
    <t>детское поликлиническое отделение</t>
  </si>
  <si>
    <t>врач приемного отделения</t>
  </si>
  <si>
    <t>врач хирург</t>
  </si>
  <si>
    <t>медицинская сестра функциональная диагностика</t>
  </si>
  <si>
    <t xml:space="preserve">Государственное учреждениездравоохранения  «Усманская центральная районная больница»       Главный врач Боева Марина Николаевна,  код (8-474-72)      2-15-93, 2-39-53                    </t>
  </si>
  <si>
    <t>Государственное учреждение здравоохранения «Чаплыгинская районная больница»     Код 8-474-75 2-22-36, 8-474-75 2-23-65 Главный врач Гальцов Андрей Юрьевич, отдел кадров Ковалева Оксана Сергеевна</t>
  </si>
  <si>
    <t>Государственное санаторно-курортное учреждение  Липецкий областной детский санаторий «Мечта»                                                               Липецкая обл., Добровский район, село Капитанщино                               код 8-474-63, тел. 4-90-40, 4-90-41                                                               И.о.главного врача Алтухова  Маргарита Алексеевна</t>
  </si>
  <si>
    <t>врачебная амбулатория, Бреславское</t>
  </si>
  <si>
    <t>врач общей практики</t>
  </si>
  <si>
    <t>врачебная амбулатория, Байгорское</t>
  </si>
  <si>
    <t>(с.Вербилово), д.Новая Деревня</t>
  </si>
  <si>
    <t>ООВП (СМ) с. Частая Дубрава</t>
  </si>
  <si>
    <t>фельдшерско-акушерский пункт      с.Сырское</t>
  </si>
  <si>
    <t>стерилизаторщик</t>
  </si>
  <si>
    <t>курьер</t>
  </si>
  <si>
    <t>специалист по закупкам</t>
  </si>
  <si>
    <t>ООВП (СМ) с. Частая Дубрава, Ленино,Троицкое, Новая Деревня, Ситовка</t>
  </si>
  <si>
    <t>врач - хирург</t>
  </si>
  <si>
    <t>врач-фтизиатр</t>
  </si>
  <si>
    <t>Малотроицкая, Дрезгаловская, Ищеинская амбулатория</t>
  </si>
  <si>
    <t>врач -невролог</t>
  </si>
  <si>
    <t>Половневский, Сотниковский, Дегтевский,Cергиевский</t>
  </si>
  <si>
    <t>опреационная медицинская сестра</t>
  </si>
  <si>
    <t>медицинская сестра общей практики</t>
  </si>
  <si>
    <t>лифтер</t>
  </si>
  <si>
    <t>отделение плановой консультативной и экстренной медицинской помощи</t>
  </si>
  <si>
    <t>аптека(стационар)</t>
  </si>
  <si>
    <t>полдиклиника</t>
  </si>
  <si>
    <t>Потребность в специалистах с высшим и средним медицинским и фармацевтическим  образованием в государственных учреждениях здравоохранения Липецкой области на 01.08.2024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</si>
</sst>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/>
    <xf numFmtId="0" fontId="9" fillId="0" borderId="0" xfId="0" applyFont="1"/>
    <xf numFmtId="0" fontId="0" fillId="0" borderId="0" xfId="0" applyAlignment="1">
      <alignment horizontal="right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10" fillId="0" borderId="1" xfId="0" applyFont="1" applyBorder="1" applyAlignment="1">
      <alignment vertical="center" wrapText="1"/>
    </xf>
    <xf numFmtId="4" fontId="11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9" fillId="0" borderId="1" xfId="0" applyFont="1" applyBorder="1"/>
    <xf numFmtId="0" fontId="10" fillId="0" borderId="0" xfId="0" applyFont="1"/>
    <xf numFmtId="0" fontId="10" fillId="0" borderId="1" xfId="0" applyFont="1" applyFill="1" applyBorder="1" applyAlignment="1">
      <alignment vertical="center" wrapText="1"/>
    </xf>
    <xf numFmtId="17" fontId="0" fillId="0" borderId="0" xfId="0" applyNumberFormat="1"/>
    <xf numFmtId="4" fontId="11" fillId="0" borderId="4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4" fontId="11" fillId="2" borderId="1" xfId="0" applyNumberFormat="1" applyFont="1" applyFill="1" applyBorder="1" applyAlignment="1">
      <alignment horizontal="center" vertical="center"/>
    </xf>
    <xf numFmtId="4" fontId="12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4" fontId="13" fillId="2" borderId="1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vertical="center" wrapText="1"/>
    </xf>
    <xf numFmtId="4" fontId="11" fillId="4" borderId="1" xfId="0" applyNumberFormat="1" applyFont="1" applyFill="1" applyBorder="1" applyAlignment="1">
      <alignment horizontal="center" vertical="center"/>
    </xf>
    <xf numFmtId="4" fontId="12" fillId="4" borderId="1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vertical="center" wrapText="1"/>
    </xf>
    <xf numFmtId="4" fontId="11" fillId="3" borderId="4" xfId="0" applyNumberFormat="1" applyFont="1" applyFill="1" applyBorder="1" applyAlignment="1">
      <alignment horizontal="center" vertical="center"/>
    </xf>
    <xf numFmtId="4" fontId="11" fillId="3" borderId="2" xfId="0" applyNumberFormat="1" applyFont="1" applyFill="1" applyBorder="1" applyAlignment="1">
      <alignment horizontal="center" vertical="center"/>
    </xf>
    <xf numFmtId="0" fontId="0" fillId="3" borderId="0" xfId="0" applyFill="1"/>
    <xf numFmtId="4" fontId="12" fillId="3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top" wrapText="1"/>
    </xf>
    <xf numFmtId="1" fontId="1" fillId="0" borderId="1" xfId="0" applyNumberFormat="1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top" wrapText="1"/>
    </xf>
    <xf numFmtId="4" fontId="16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 wrapText="1"/>
    </xf>
    <xf numFmtId="4" fontId="12" fillId="0" borderId="3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/>
    </xf>
    <xf numFmtId="4" fontId="12" fillId="0" borderId="0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top" wrapText="1"/>
    </xf>
    <xf numFmtId="2" fontId="12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6" xfId="0" applyFill="1" applyBorder="1" applyAlignment="1">
      <alignment wrapText="1"/>
    </xf>
    <xf numFmtId="0" fontId="1" fillId="0" borderId="2" xfId="0" applyFont="1" applyFill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FF3B40"/>
      <color rgb="FFCCECFF"/>
      <color rgb="FFFF2126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.DESKTOP-LVVBUA3/Desktop/&#1054;&#1058;&#1063;&#1045;&#1058;&#1067;%20&#1085;&#1072;%2025%20&#1095;&#1080;&#1089;&#1083;&#1086;%20&#1082;&#1072;&#1078;&#1076;&#1086;&#1075;&#1086;%20&#1084;&#1077;&#1089;&#1103;&#1094;&#1072;/&#1042;&#1072;&#1082;&#1072;&#1085;&#1089;&#1080;&#1080;-2024/&#1042;&#1072;&#1082;&#1072;&#1085;&#1089;&#1080;&#1080;%20&#1085;&#1072;%2003.06.2024%20&#1076;&#1083;&#1103;%20&#1054;&#10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main"/>
    </sheetNames>
    <sheetDataSet>
      <sheetData sheetId="0">
        <row r="23">
          <cell r="E23" t="str">
            <v>врач-оториноларинголог</v>
          </cell>
          <cell r="F23" t="str">
            <v>поликлиника</v>
          </cell>
          <cell r="G23">
            <v>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9"/>
  <sheetViews>
    <sheetView tabSelected="1" topLeftCell="A676" zoomScaleNormal="100" workbookViewId="0">
      <selection activeCell="F6" sqref="F6"/>
    </sheetView>
  </sheetViews>
  <sheetFormatPr defaultColWidth="8.85546875" defaultRowHeight="19.5" customHeight="1" x14ac:dyDescent="0.25"/>
  <cols>
    <col min="1" max="1" width="6" style="2" customWidth="1"/>
    <col min="2" max="2" width="39.28515625" style="2" customWidth="1"/>
    <col min="3" max="3" width="16.28515625" style="2" hidden="1" customWidth="1"/>
    <col min="4" max="4" width="28.5703125" style="2" hidden="1" customWidth="1"/>
    <col min="5" max="5" width="49.5703125" style="3" customWidth="1"/>
    <col min="6" max="6" width="33.28515625" style="3" customWidth="1"/>
    <col min="7" max="7" width="13.42578125" style="3" customWidth="1"/>
    <col min="8" max="8" width="7.7109375" style="3" hidden="1" customWidth="1"/>
    <col min="9" max="9" width="59.28515625" style="2" customWidth="1"/>
    <col min="10" max="16384" width="8.85546875" style="2"/>
  </cols>
  <sheetData>
    <row r="1" spans="1:9" ht="19.5" customHeight="1" x14ac:dyDescent="0.25">
      <c r="A1" s="85" t="s">
        <v>252</v>
      </c>
      <c r="B1" s="85"/>
      <c r="C1" s="85"/>
      <c r="D1" s="85"/>
      <c r="E1" s="85"/>
      <c r="F1" s="85"/>
      <c r="G1" s="85"/>
      <c r="H1" s="85"/>
      <c r="I1" s="85"/>
    </row>
    <row r="2" spans="1:9" ht="60.75" customHeight="1" x14ac:dyDescent="0.25">
      <c r="A2" s="85" t="s">
        <v>549</v>
      </c>
      <c r="B2" s="85"/>
      <c r="C2" s="85"/>
      <c r="D2" s="85"/>
      <c r="E2" s="85"/>
      <c r="F2" s="85"/>
      <c r="G2" s="85"/>
      <c r="H2" s="85"/>
      <c r="I2" s="85"/>
    </row>
    <row r="3" spans="1:9" ht="130.5" customHeight="1" x14ac:dyDescent="0.25">
      <c r="A3" s="1" t="s">
        <v>1</v>
      </c>
      <c r="B3" s="1" t="s">
        <v>69</v>
      </c>
      <c r="C3" s="1" t="s">
        <v>253</v>
      </c>
      <c r="D3" s="1" t="s">
        <v>195</v>
      </c>
      <c r="E3" s="1" t="s">
        <v>97</v>
      </c>
      <c r="F3" s="1" t="s">
        <v>83</v>
      </c>
      <c r="G3" s="1" t="s">
        <v>70</v>
      </c>
      <c r="H3" s="1" t="s">
        <v>380</v>
      </c>
      <c r="I3" s="1" t="s">
        <v>84</v>
      </c>
    </row>
    <row r="4" spans="1:9" s="3" customFormat="1" ht="22.5" customHeight="1" x14ac:dyDescent="0.2">
      <c r="A4" s="81" t="s">
        <v>85</v>
      </c>
      <c r="B4" s="81" t="s">
        <v>499</v>
      </c>
      <c r="C4" s="58">
        <v>1</v>
      </c>
      <c r="D4" s="58" t="s">
        <v>196</v>
      </c>
      <c r="E4" s="58" t="s">
        <v>19</v>
      </c>
      <c r="F4" s="58" t="s">
        <v>98</v>
      </c>
      <c r="G4" s="58">
        <v>1</v>
      </c>
      <c r="H4" s="45">
        <v>78.599999999999994</v>
      </c>
      <c r="I4" s="58" t="s">
        <v>179</v>
      </c>
    </row>
    <row r="5" spans="1:9" s="3" customFormat="1" ht="21" customHeight="1" x14ac:dyDescent="0.2">
      <c r="A5" s="81"/>
      <c r="B5" s="81"/>
      <c r="C5" s="58">
        <v>2</v>
      </c>
      <c r="D5" s="58" t="s">
        <v>196</v>
      </c>
      <c r="E5" s="58" t="s">
        <v>36</v>
      </c>
      <c r="F5" s="58" t="s">
        <v>98</v>
      </c>
      <c r="G5" s="58">
        <v>1</v>
      </c>
      <c r="H5" s="45">
        <v>79.3</v>
      </c>
      <c r="I5" s="58" t="s">
        <v>179</v>
      </c>
    </row>
    <row r="6" spans="1:9" s="3" customFormat="1" ht="21.75" customHeight="1" x14ac:dyDescent="0.2">
      <c r="A6" s="81"/>
      <c r="B6" s="81"/>
      <c r="C6" s="58">
        <v>3</v>
      </c>
      <c r="D6" s="58" t="s">
        <v>196</v>
      </c>
      <c r="E6" s="58" t="s">
        <v>8</v>
      </c>
      <c r="F6" s="58" t="s">
        <v>99</v>
      </c>
      <c r="G6" s="58">
        <v>1</v>
      </c>
      <c r="H6" s="45">
        <v>86</v>
      </c>
      <c r="I6" s="58"/>
    </row>
    <row r="7" spans="1:9" s="3" customFormat="1" ht="19.5" customHeight="1" x14ac:dyDescent="0.2">
      <c r="A7" s="81"/>
      <c r="B7" s="81"/>
      <c r="C7" s="58">
        <v>5</v>
      </c>
      <c r="D7" s="58" t="s">
        <v>196</v>
      </c>
      <c r="E7" s="58" t="s">
        <v>30</v>
      </c>
      <c r="F7" s="58" t="s">
        <v>99</v>
      </c>
      <c r="G7" s="58">
        <v>2</v>
      </c>
      <c r="H7" s="45">
        <v>65</v>
      </c>
      <c r="I7" s="58"/>
    </row>
    <row r="8" spans="1:9" s="3" customFormat="1" ht="31.5" customHeight="1" x14ac:dyDescent="0.2">
      <c r="A8" s="81"/>
      <c r="B8" s="81"/>
      <c r="C8" s="58">
        <v>7</v>
      </c>
      <c r="D8" s="58" t="s">
        <v>196</v>
      </c>
      <c r="E8" s="58" t="s">
        <v>22</v>
      </c>
      <c r="F8" s="58" t="s">
        <v>99</v>
      </c>
      <c r="G8" s="58">
        <v>1</v>
      </c>
      <c r="H8" s="45">
        <v>100</v>
      </c>
      <c r="I8" s="58" t="s">
        <v>511</v>
      </c>
    </row>
    <row r="9" spans="1:9" s="3" customFormat="1" ht="19.5" customHeight="1" x14ac:dyDescent="0.2">
      <c r="A9" s="81"/>
      <c r="B9" s="81"/>
      <c r="C9" s="58">
        <v>9</v>
      </c>
      <c r="D9" s="58" t="s">
        <v>196</v>
      </c>
      <c r="E9" s="58" t="s">
        <v>6</v>
      </c>
      <c r="F9" s="58" t="s">
        <v>99</v>
      </c>
      <c r="G9" s="58">
        <v>1</v>
      </c>
      <c r="H9" s="45">
        <v>100</v>
      </c>
      <c r="I9" s="9"/>
    </row>
    <row r="10" spans="1:9" s="3" customFormat="1" ht="19.5" customHeight="1" x14ac:dyDescent="0.2">
      <c r="A10" s="81"/>
      <c r="B10" s="81"/>
      <c r="C10" s="58">
        <v>10</v>
      </c>
      <c r="D10" s="58" t="s">
        <v>196</v>
      </c>
      <c r="E10" s="49" t="s">
        <v>100</v>
      </c>
      <c r="F10" s="49" t="s">
        <v>99</v>
      </c>
      <c r="G10" s="49">
        <v>1</v>
      </c>
      <c r="H10" s="45">
        <v>65</v>
      </c>
      <c r="I10" s="9"/>
    </row>
    <row r="11" spans="1:9" s="3" customFormat="1" ht="19.5" customHeight="1" x14ac:dyDescent="0.2">
      <c r="A11" s="81"/>
      <c r="B11" s="81"/>
      <c r="C11" s="58"/>
      <c r="D11" s="58"/>
      <c r="E11" s="49" t="s">
        <v>30</v>
      </c>
      <c r="F11" s="49" t="s">
        <v>98</v>
      </c>
      <c r="G11" s="49">
        <v>1</v>
      </c>
      <c r="H11" s="45"/>
      <c r="I11" s="9"/>
    </row>
    <row r="12" spans="1:9" s="3" customFormat="1" ht="19.5" customHeight="1" x14ac:dyDescent="0.2">
      <c r="A12" s="81"/>
      <c r="B12" s="81"/>
      <c r="C12" s="58"/>
      <c r="D12" s="58"/>
      <c r="E12" s="49" t="s">
        <v>514</v>
      </c>
      <c r="F12" s="49" t="s">
        <v>98</v>
      </c>
      <c r="G12" s="49">
        <v>1</v>
      </c>
      <c r="H12" s="45"/>
      <c r="I12" s="9"/>
    </row>
    <row r="13" spans="1:9" s="3" customFormat="1" ht="19.5" customHeight="1" x14ac:dyDescent="0.2">
      <c r="A13" s="81"/>
      <c r="B13" s="81"/>
      <c r="C13" s="58"/>
      <c r="D13" s="58"/>
      <c r="E13" s="49" t="s">
        <v>515</v>
      </c>
      <c r="F13" s="49" t="s">
        <v>98</v>
      </c>
      <c r="G13" s="49">
        <v>1</v>
      </c>
      <c r="H13" s="45"/>
      <c r="I13" s="9"/>
    </row>
    <row r="14" spans="1:9" s="3" customFormat="1" ht="19.5" customHeight="1" x14ac:dyDescent="0.2">
      <c r="A14" s="81"/>
      <c r="B14" s="81"/>
      <c r="C14" s="58"/>
      <c r="D14" s="58"/>
      <c r="E14" s="49" t="s">
        <v>39</v>
      </c>
      <c r="F14" s="49" t="s">
        <v>99</v>
      </c>
      <c r="G14" s="49">
        <v>2</v>
      </c>
      <c r="H14" s="45"/>
      <c r="I14" s="9"/>
    </row>
    <row r="15" spans="1:9" s="3" customFormat="1" ht="19.5" customHeight="1" x14ac:dyDescent="0.2">
      <c r="A15" s="81"/>
      <c r="B15" s="81"/>
      <c r="C15" s="58">
        <v>11</v>
      </c>
      <c r="D15" s="58" t="s">
        <v>196</v>
      </c>
      <c r="E15" s="49" t="s">
        <v>170</v>
      </c>
      <c r="F15" s="49" t="s">
        <v>99</v>
      </c>
      <c r="G15" s="49">
        <v>2</v>
      </c>
      <c r="H15" s="45">
        <v>68</v>
      </c>
      <c r="I15" s="58"/>
    </row>
    <row r="16" spans="1:9" s="3" customFormat="1" ht="19.5" customHeight="1" x14ac:dyDescent="0.2">
      <c r="A16" s="81"/>
      <c r="B16" s="81"/>
      <c r="C16" s="58">
        <v>12</v>
      </c>
      <c r="D16" s="58" t="s">
        <v>196</v>
      </c>
      <c r="E16" s="49" t="s">
        <v>124</v>
      </c>
      <c r="F16" s="49" t="s">
        <v>99</v>
      </c>
      <c r="G16" s="49">
        <v>5</v>
      </c>
      <c r="H16" s="45">
        <v>46</v>
      </c>
      <c r="I16" s="9"/>
    </row>
    <row r="17" spans="1:9" s="3" customFormat="1" ht="19.5" customHeight="1" x14ac:dyDescent="0.2">
      <c r="A17" s="81"/>
      <c r="B17" s="81"/>
      <c r="C17" s="58"/>
      <c r="D17" s="58"/>
      <c r="E17" s="46" t="s">
        <v>409</v>
      </c>
      <c r="F17" s="58"/>
      <c r="G17" s="50">
        <v>11</v>
      </c>
      <c r="H17" s="45"/>
      <c r="I17" s="58"/>
    </row>
    <row r="18" spans="1:9" s="3" customFormat="1" ht="19.5" customHeight="1" x14ac:dyDescent="0.25">
      <c r="A18" s="81"/>
      <c r="B18" s="81"/>
      <c r="C18" s="58">
        <v>20</v>
      </c>
      <c r="D18" s="58" t="s">
        <v>196</v>
      </c>
      <c r="E18" s="51" t="s">
        <v>410</v>
      </c>
      <c r="F18" s="9"/>
      <c r="G18" s="1">
        <v>4</v>
      </c>
      <c r="H18" s="9"/>
      <c r="I18" s="58"/>
    </row>
    <row r="19" spans="1:9" s="3" customFormat="1" ht="19.5" customHeight="1" x14ac:dyDescent="0.2">
      <c r="A19" s="81" t="s">
        <v>86</v>
      </c>
      <c r="B19" s="81" t="s">
        <v>452</v>
      </c>
      <c r="C19" s="58">
        <v>21</v>
      </c>
      <c r="D19" s="58" t="s">
        <v>197</v>
      </c>
      <c r="E19" s="58" t="s">
        <v>19</v>
      </c>
      <c r="F19" s="58" t="s">
        <v>98</v>
      </c>
      <c r="G19" s="58">
        <v>2</v>
      </c>
      <c r="H19" s="45">
        <v>77.400000000000006</v>
      </c>
      <c r="I19" s="58" t="s">
        <v>511</v>
      </c>
    </row>
    <row r="20" spans="1:9" s="3" customFormat="1" ht="19.5" customHeight="1" x14ac:dyDescent="0.2">
      <c r="A20" s="81"/>
      <c r="B20" s="81"/>
      <c r="C20" s="58"/>
      <c r="D20" s="58"/>
      <c r="E20" s="58" t="s">
        <v>20</v>
      </c>
      <c r="F20" s="58" t="s">
        <v>275</v>
      </c>
      <c r="G20" s="58">
        <v>3</v>
      </c>
      <c r="H20" s="45">
        <v>59.5</v>
      </c>
      <c r="I20" s="58" t="s">
        <v>511</v>
      </c>
    </row>
    <row r="21" spans="1:9" s="3" customFormat="1" ht="19.5" customHeight="1" x14ac:dyDescent="0.2">
      <c r="A21" s="81"/>
      <c r="B21" s="81"/>
      <c r="C21" s="58">
        <v>24</v>
      </c>
      <c r="D21" s="58" t="s">
        <v>197</v>
      </c>
      <c r="E21" s="58" t="s">
        <v>36</v>
      </c>
      <c r="F21" s="58" t="s">
        <v>98</v>
      </c>
      <c r="G21" s="58">
        <v>1</v>
      </c>
      <c r="H21" s="45">
        <v>59.5</v>
      </c>
      <c r="I21" s="58" t="s">
        <v>511</v>
      </c>
    </row>
    <row r="22" spans="1:9" s="3" customFormat="1" ht="19.5" customHeight="1" x14ac:dyDescent="0.2">
      <c r="A22" s="81"/>
      <c r="B22" s="81"/>
      <c r="C22" s="58"/>
      <c r="D22" s="58"/>
      <c r="E22" s="58" t="s">
        <v>22</v>
      </c>
      <c r="F22" s="58" t="s">
        <v>99</v>
      </c>
      <c r="G22" s="58">
        <v>1</v>
      </c>
      <c r="H22" s="45">
        <v>77.400000000000006</v>
      </c>
      <c r="I22" s="58" t="s">
        <v>511</v>
      </c>
    </row>
    <row r="23" spans="1:9" s="3" customFormat="1" ht="19.5" customHeight="1" x14ac:dyDescent="0.2">
      <c r="A23" s="81"/>
      <c r="B23" s="81"/>
      <c r="C23" s="58"/>
      <c r="D23" s="58"/>
      <c r="E23" s="58" t="s">
        <v>25</v>
      </c>
      <c r="F23" s="58" t="s">
        <v>470</v>
      </c>
      <c r="G23" s="58">
        <v>2</v>
      </c>
      <c r="H23" s="45">
        <v>54.3</v>
      </c>
    </row>
    <row r="24" spans="1:9" s="3" customFormat="1" ht="19.5" customHeight="1" x14ac:dyDescent="0.2">
      <c r="A24" s="81"/>
      <c r="B24" s="81"/>
      <c r="C24" s="58"/>
      <c r="D24" s="58"/>
      <c r="E24" s="58" t="s">
        <v>3</v>
      </c>
      <c r="F24" s="58" t="s">
        <v>98</v>
      </c>
      <c r="G24" s="58">
        <v>1</v>
      </c>
      <c r="H24" s="45">
        <v>55</v>
      </c>
      <c r="I24" s="58" t="s">
        <v>511</v>
      </c>
    </row>
    <row r="25" spans="1:9" s="3" customFormat="1" ht="19.5" customHeight="1" x14ac:dyDescent="0.2">
      <c r="A25" s="81"/>
      <c r="B25" s="81"/>
      <c r="C25" s="58"/>
      <c r="D25" s="58"/>
      <c r="E25" s="58" t="str">
        <f>[1]Лист1!E23</f>
        <v>врач-оториноларинголог</v>
      </c>
      <c r="F25" s="58" t="str">
        <f>[1]Лист1!F23</f>
        <v>поликлиника</v>
      </c>
      <c r="G25" s="58">
        <f>[1]Лист1!G23</f>
        <v>1</v>
      </c>
      <c r="H25" s="45"/>
      <c r="I25" s="58"/>
    </row>
    <row r="26" spans="1:9" s="3" customFormat="1" ht="19.5" customHeight="1" x14ac:dyDescent="0.2">
      <c r="A26" s="81"/>
      <c r="B26" s="81"/>
      <c r="C26" s="58"/>
      <c r="D26" s="58"/>
      <c r="E26" s="58" t="s">
        <v>10</v>
      </c>
      <c r="F26" s="58" t="s">
        <v>99</v>
      </c>
      <c r="G26" s="58">
        <v>1</v>
      </c>
      <c r="H26" s="45">
        <v>47.8</v>
      </c>
      <c r="I26" s="58"/>
    </row>
    <row r="27" spans="1:9" s="3" customFormat="1" ht="19.5" customHeight="1" x14ac:dyDescent="0.2">
      <c r="A27" s="81"/>
      <c r="B27" s="81"/>
      <c r="C27" s="58">
        <v>27</v>
      </c>
      <c r="D27" s="58" t="s">
        <v>197</v>
      </c>
      <c r="E27" s="58" t="s">
        <v>258</v>
      </c>
      <c r="F27" s="58" t="s">
        <v>99</v>
      </c>
      <c r="G27" s="58">
        <v>1</v>
      </c>
      <c r="H27" s="45">
        <v>52</v>
      </c>
      <c r="I27" s="9"/>
    </row>
    <row r="28" spans="1:9" s="3" customFormat="1" ht="19.5" customHeight="1" x14ac:dyDescent="0.2">
      <c r="A28" s="81"/>
      <c r="B28" s="81"/>
      <c r="C28" s="58">
        <v>28</v>
      </c>
      <c r="D28" s="58" t="s">
        <v>197</v>
      </c>
      <c r="E28" s="58" t="s">
        <v>38</v>
      </c>
      <c r="F28" s="58" t="s">
        <v>99</v>
      </c>
      <c r="G28" s="58">
        <v>2</v>
      </c>
      <c r="H28" s="45">
        <v>57</v>
      </c>
      <c r="I28" s="58"/>
    </row>
    <row r="29" spans="1:9" s="3" customFormat="1" ht="19.5" customHeight="1" x14ac:dyDescent="0.2">
      <c r="A29" s="81"/>
      <c r="B29" s="81"/>
      <c r="C29" s="58"/>
      <c r="D29" s="58"/>
      <c r="E29" s="58" t="s">
        <v>259</v>
      </c>
      <c r="F29" s="58" t="s">
        <v>99</v>
      </c>
      <c r="G29" s="58">
        <v>1</v>
      </c>
      <c r="H29" s="45">
        <v>26.6</v>
      </c>
      <c r="I29" s="58"/>
    </row>
    <row r="30" spans="1:9" s="3" customFormat="1" ht="19.5" customHeight="1" x14ac:dyDescent="0.2">
      <c r="A30" s="81"/>
      <c r="B30" s="81"/>
      <c r="C30" s="58"/>
      <c r="D30" s="58"/>
      <c r="E30" s="58" t="s">
        <v>65</v>
      </c>
      <c r="F30" s="58" t="s">
        <v>99</v>
      </c>
      <c r="G30" s="58">
        <v>5</v>
      </c>
      <c r="H30" s="45">
        <v>41</v>
      </c>
      <c r="I30" s="58"/>
    </row>
    <row r="31" spans="1:9" s="3" customFormat="1" ht="19.5" customHeight="1" x14ac:dyDescent="0.2">
      <c r="A31" s="81"/>
      <c r="B31" s="81"/>
      <c r="C31" s="58">
        <v>29</v>
      </c>
      <c r="D31" s="58" t="s">
        <v>197</v>
      </c>
      <c r="E31" s="58" t="s">
        <v>512</v>
      </c>
      <c r="F31" s="58" t="s">
        <v>98</v>
      </c>
      <c r="G31" s="58">
        <v>1</v>
      </c>
      <c r="H31" s="45">
        <v>41</v>
      </c>
      <c r="I31" s="58"/>
    </row>
    <row r="32" spans="1:9" s="3" customFormat="1" ht="19.5" customHeight="1" x14ac:dyDescent="0.2">
      <c r="A32" s="81"/>
      <c r="B32" s="81"/>
      <c r="C32" s="58">
        <v>30</v>
      </c>
      <c r="D32" s="58" t="s">
        <v>197</v>
      </c>
      <c r="E32" s="58" t="s">
        <v>74</v>
      </c>
      <c r="F32" s="58" t="s">
        <v>98</v>
      </c>
      <c r="G32" s="58">
        <v>1</v>
      </c>
      <c r="H32" s="45">
        <v>41</v>
      </c>
      <c r="I32" s="58"/>
    </row>
    <row r="33" spans="1:9" s="3" customFormat="1" ht="19.5" customHeight="1" x14ac:dyDescent="0.2">
      <c r="A33" s="81"/>
      <c r="B33" s="81"/>
      <c r="C33" s="58">
        <v>31</v>
      </c>
      <c r="D33" s="58" t="s">
        <v>197</v>
      </c>
      <c r="E33" s="58" t="s">
        <v>124</v>
      </c>
      <c r="F33" s="58" t="s">
        <v>99</v>
      </c>
      <c r="G33" s="58">
        <v>2</v>
      </c>
      <c r="H33" s="45">
        <v>42</v>
      </c>
      <c r="I33" s="58"/>
    </row>
    <row r="34" spans="1:9" s="3" customFormat="1" ht="19.5" customHeight="1" x14ac:dyDescent="0.2">
      <c r="A34" s="81"/>
      <c r="B34" s="81"/>
      <c r="C34" s="58">
        <v>32</v>
      </c>
      <c r="D34" s="58" t="s">
        <v>197</v>
      </c>
      <c r="E34" s="58" t="s">
        <v>79</v>
      </c>
      <c r="F34" s="58" t="s">
        <v>99</v>
      </c>
      <c r="G34" s="58">
        <v>2</v>
      </c>
      <c r="H34" s="45">
        <v>49.3</v>
      </c>
      <c r="I34" s="58"/>
    </row>
    <row r="35" spans="1:9" s="3" customFormat="1" ht="19.5" customHeight="1" x14ac:dyDescent="0.2">
      <c r="A35" s="81"/>
      <c r="B35" s="81"/>
      <c r="C35" s="58"/>
      <c r="D35" s="58"/>
      <c r="E35" s="58" t="s">
        <v>78</v>
      </c>
      <c r="F35" s="58" t="s">
        <v>99</v>
      </c>
      <c r="G35" s="58">
        <v>1</v>
      </c>
      <c r="H35" s="45">
        <v>25</v>
      </c>
      <c r="I35" s="58"/>
    </row>
    <row r="36" spans="1:9" s="3" customFormat="1" ht="19.5" customHeight="1" x14ac:dyDescent="0.2">
      <c r="A36" s="81"/>
      <c r="B36" s="81"/>
      <c r="C36" s="58"/>
      <c r="D36" s="58"/>
      <c r="E36" s="46" t="s">
        <v>409</v>
      </c>
      <c r="F36" s="58"/>
      <c r="G36" s="50">
        <v>12</v>
      </c>
      <c r="H36" s="45"/>
      <c r="I36" s="58"/>
    </row>
    <row r="37" spans="1:9" s="3" customFormat="1" ht="19.5" customHeight="1" x14ac:dyDescent="0.2">
      <c r="A37" s="81"/>
      <c r="B37" s="81"/>
      <c r="C37" s="58">
        <v>36</v>
      </c>
      <c r="D37" s="58" t="s">
        <v>197</v>
      </c>
      <c r="E37" s="51" t="s">
        <v>410</v>
      </c>
      <c r="F37" s="9"/>
      <c r="G37" s="1">
        <v>11</v>
      </c>
      <c r="H37" s="45">
        <v>25</v>
      </c>
      <c r="I37" s="58"/>
    </row>
    <row r="38" spans="1:9" s="3" customFormat="1" ht="19.5" customHeight="1" x14ac:dyDescent="0.2">
      <c r="A38" s="81">
        <v>3</v>
      </c>
      <c r="B38" s="81" t="s">
        <v>428</v>
      </c>
      <c r="C38" s="63">
        <v>37</v>
      </c>
      <c r="D38" s="63" t="s">
        <v>198</v>
      </c>
      <c r="E38" s="63" t="s">
        <v>105</v>
      </c>
      <c r="F38" s="63" t="s">
        <v>98</v>
      </c>
      <c r="G38" s="63">
        <v>1</v>
      </c>
      <c r="H38" s="45">
        <v>37.75</v>
      </c>
      <c r="I38" s="63" t="s">
        <v>511</v>
      </c>
    </row>
    <row r="39" spans="1:9" s="3" customFormat="1" ht="19.5" customHeight="1" x14ac:dyDescent="0.2">
      <c r="A39" s="81"/>
      <c r="B39" s="81"/>
      <c r="C39" s="63">
        <v>39</v>
      </c>
      <c r="D39" s="63" t="s">
        <v>198</v>
      </c>
      <c r="E39" s="63" t="s">
        <v>22</v>
      </c>
      <c r="F39" s="63" t="s">
        <v>99</v>
      </c>
      <c r="G39" s="63">
        <v>2</v>
      </c>
      <c r="H39" s="45">
        <v>50.31</v>
      </c>
      <c r="I39" s="63" t="s">
        <v>511</v>
      </c>
    </row>
    <row r="40" spans="1:9" s="3" customFormat="1" ht="19.5" customHeight="1" x14ac:dyDescent="0.2">
      <c r="A40" s="81"/>
      <c r="B40" s="81"/>
      <c r="C40" s="63"/>
      <c r="D40" s="63"/>
      <c r="E40" s="63" t="s">
        <v>6</v>
      </c>
      <c r="F40" s="63" t="s">
        <v>98</v>
      </c>
      <c r="G40" s="63">
        <v>2</v>
      </c>
      <c r="H40" s="45"/>
      <c r="I40" s="63"/>
    </row>
    <row r="41" spans="1:9" s="3" customFormat="1" ht="19.5" customHeight="1" x14ac:dyDescent="0.2">
      <c r="A41" s="81"/>
      <c r="B41" s="81"/>
      <c r="C41" s="63">
        <v>40</v>
      </c>
      <c r="D41" s="63" t="s">
        <v>198</v>
      </c>
      <c r="E41" s="63" t="s">
        <v>6</v>
      </c>
      <c r="F41" s="63" t="s">
        <v>99</v>
      </c>
      <c r="G41" s="63">
        <v>2</v>
      </c>
      <c r="H41" s="45">
        <v>42.37</v>
      </c>
      <c r="I41" s="63"/>
    </row>
    <row r="42" spans="1:9" s="3" customFormat="1" ht="19.5" customHeight="1" x14ac:dyDescent="0.2">
      <c r="A42" s="81"/>
      <c r="B42" s="81"/>
      <c r="C42" s="63">
        <v>41</v>
      </c>
      <c r="D42" s="63" t="s">
        <v>198</v>
      </c>
      <c r="E42" s="63" t="s">
        <v>29</v>
      </c>
      <c r="F42" s="63" t="s">
        <v>99</v>
      </c>
      <c r="G42" s="63">
        <v>1</v>
      </c>
      <c r="H42" s="45">
        <v>34.67</v>
      </c>
      <c r="I42" s="63"/>
    </row>
    <row r="43" spans="1:9" s="3" customFormat="1" ht="23.25" customHeight="1" x14ac:dyDescent="0.2">
      <c r="A43" s="81"/>
      <c r="B43" s="81"/>
      <c r="C43" s="63">
        <v>42</v>
      </c>
      <c r="D43" s="63" t="s">
        <v>198</v>
      </c>
      <c r="E43" s="63" t="s">
        <v>29</v>
      </c>
      <c r="F43" s="63" t="s">
        <v>98</v>
      </c>
      <c r="G43" s="63">
        <v>1</v>
      </c>
      <c r="H43" s="45">
        <v>50.1</v>
      </c>
      <c r="I43" s="9"/>
    </row>
    <row r="44" spans="1:9" s="3" customFormat="1" ht="19.5" customHeight="1" x14ac:dyDescent="0.2">
      <c r="A44" s="81"/>
      <c r="B44" s="81"/>
      <c r="C44" s="63">
        <v>43</v>
      </c>
      <c r="D44" s="63" t="s">
        <v>198</v>
      </c>
      <c r="E44" s="63" t="s">
        <v>80</v>
      </c>
      <c r="F44" s="63" t="s">
        <v>98</v>
      </c>
      <c r="G44" s="63">
        <v>1</v>
      </c>
      <c r="H44" s="45">
        <v>44.68</v>
      </c>
      <c r="I44" s="63" t="s">
        <v>511</v>
      </c>
    </row>
    <row r="45" spans="1:9" s="3" customFormat="1" ht="19.5" customHeight="1" x14ac:dyDescent="0.2">
      <c r="A45" s="81"/>
      <c r="B45" s="81"/>
      <c r="C45" s="63"/>
      <c r="D45" s="63"/>
      <c r="E45" s="63" t="s">
        <v>32</v>
      </c>
      <c r="F45" s="63" t="s">
        <v>98</v>
      </c>
      <c r="G45" s="63">
        <v>1</v>
      </c>
      <c r="H45" s="45"/>
      <c r="I45" s="63" t="s">
        <v>511</v>
      </c>
    </row>
    <row r="46" spans="1:9" s="3" customFormat="1" ht="19.5" customHeight="1" x14ac:dyDescent="0.2">
      <c r="A46" s="81"/>
      <c r="B46" s="81"/>
      <c r="C46" s="63">
        <v>47</v>
      </c>
      <c r="D46" s="63" t="s">
        <v>198</v>
      </c>
      <c r="E46" s="63" t="s">
        <v>37</v>
      </c>
      <c r="F46" s="63" t="s">
        <v>99</v>
      </c>
      <c r="G46" s="63">
        <v>1</v>
      </c>
      <c r="H46" s="45">
        <v>31.59</v>
      </c>
      <c r="I46" s="63"/>
    </row>
    <row r="47" spans="1:9" s="3" customFormat="1" ht="19.5" customHeight="1" x14ac:dyDescent="0.2">
      <c r="A47" s="81"/>
      <c r="B47" s="81"/>
      <c r="C47" s="63"/>
      <c r="D47" s="63"/>
      <c r="E47" s="63" t="s">
        <v>37</v>
      </c>
      <c r="F47" s="63" t="s">
        <v>98</v>
      </c>
      <c r="G47" s="63">
        <v>1</v>
      </c>
      <c r="H47" s="45">
        <v>37.75</v>
      </c>
      <c r="I47" s="63"/>
    </row>
    <row r="48" spans="1:9" s="3" customFormat="1" ht="19.5" customHeight="1" x14ac:dyDescent="0.2">
      <c r="A48" s="81"/>
      <c r="B48" s="81"/>
      <c r="C48" s="63">
        <v>48</v>
      </c>
      <c r="D48" s="63" t="s">
        <v>198</v>
      </c>
      <c r="E48" s="63" t="s">
        <v>23</v>
      </c>
      <c r="F48" s="63" t="s">
        <v>98</v>
      </c>
      <c r="G48" s="63">
        <v>1</v>
      </c>
      <c r="H48" s="45">
        <v>34.090000000000003</v>
      </c>
      <c r="I48" s="63"/>
    </row>
    <row r="49" spans="1:9" s="3" customFormat="1" ht="19.5" customHeight="1" x14ac:dyDescent="0.2">
      <c r="A49" s="81"/>
      <c r="B49" s="81"/>
      <c r="C49" s="63">
        <v>49</v>
      </c>
      <c r="D49" s="63" t="s">
        <v>198</v>
      </c>
      <c r="E49" s="63" t="s">
        <v>23</v>
      </c>
      <c r="F49" s="63" t="s">
        <v>99</v>
      </c>
      <c r="G49" s="63">
        <v>3</v>
      </c>
      <c r="H49" s="45">
        <v>39.29</v>
      </c>
      <c r="I49" s="9"/>
    </row>
    <row r="50" spans="1:9" s="3" customFormat="1" ht="19.5" customHeight="1" x14ac:dyDescent="0.2">
      <c r="A50" s="81"/>
      <c r="B50" s="81"/>
      <c r="C50" s="63">
        <v>50</v>
      </c>
      <c r="D50" s="63" t="s">
        <v>198</v>
      </c>
      <c r="E50" s="63" t="s">
        <v>3</v>
      </c>
      <c r="F50" s="63" t="s">
        <v>98</v>
      </c>
      <c r="G50" s="52">
        <v>1</v>
      </c>
      <c r="H50" s="45">
        <v>39.29</v>
      </c>
      <c r="I50" s="63" t="s">
        <v>511</v>
      </c>
    </row>
    <row r="51" spans="1:9" s="3" customFormat="1" ht="19.5" customHeight="1" x14ac:dyDescent="0.2">
      <c r="A51" s="81"/>
      <c r="B51" s="81"/>
      <c r="C51" s="63">
        <v>51</v>
      </c>
      <c r="D51" s="63" t="s">
        <v>198</v>
      </c>
      <c r="E51" s="63" t="s">
        <v>25</v>
      </c>
      <c r="F51" s="63" t="s">
        <v>98</v>
      </c>
      <c r="G51" s="63">
        <v>1</v>
      </c>
      <c r="H51" s="45">
        <v>29.1</v>
      </c>
      <c r="I51" s="63"/>
    </row>
    <row r="52" spans="1:9" s="3" customFormat="1" ht="19.5" customHeight="1" x14ac:dyDescent="0.2">
      <c r="A52" s="81"/>
      <c r="B52" s="81"/>
      <c r="C52" s="63"/>
      <c r="D52" s="63"/>
      <c r="E52" s="63" t="s">
        <v>25</v>
      </c>
      <c r="F52" s="63" t="s">
        <v>99</v>
      </c>
      <c r="G52" s="63">
        <v>2</v>
      </c>
      <c r="H52" s="45">
        <v>39.29</v>
      </c>
      <c r="I52" s="63"/>
    </row>
    <row r="53" spans="1:9" s="3" customFormat="1" ht="19.5" customHeight="1" x14ac:dyDescent="0.2">
      <c r="A53" s="81"/>
      <c r="B53" s="81"/>
      <c r="C53" s="63">
        <v>52</v>
      </c>
      <c r="D53" s="63" t="s">
        <v>198</v>
      </c>
      <c r="E53" s="63" t="s">
        <v>10</v>
      </c>
      <c r="F53" s="63" t="s">
        <v>99</v>
      </c>
      <c r="G53" s="63">
        <v>1</v>
      </c>
      <c r="H53" s="45">
        <v>32.340000000000003</v>
      </c>
      <c r="I53" s="63"/>
    </row>
    <row r="54" spans="1:9" s="3" customFormat="1" ht="19.5" customHeight="1" x14ac:dyDescent="0.2">
      <c r="A54" s="81"/>
      <c r="B54" s="81"/>
      <c r="C54" s="63"/>
      <c r="D54" s="63"/>
      <c r="E54" s="63" t="s">
        <v>47</v>
      </c>
      <c r="F54" s="63" t="s">
        <v>98</v>
      </c>
      <c r="G54" s="63">
        <v>1</v>
      </c>
      <c r="H54" s="45"/>
      <c r="I54" s="63"/>
    </row>
    <row r="55" spans="1:9" s="3" customFormat="1" ht="19.5" customHeight="1" x14ac:dyDescent="0.2">
      <c r="A55" s="81"/>
      <c r="B55" s="81"/>
      <c r="C55" s="63">
        <v>53</v>
      </c>
      <c r="D55" s="63" t="s">
        <v>198</v>
      </c>
      <c r="E55" s="63" t="s">
        <v>47</v>
      </c>
      <c r="F55" s="63" t="s">
        <v>99</v>
      </c>
      <c r="G55" s="63">
        <v>3</v>
      </c>
      <c r="H55" s="45">
        <v>53.16</v>
      </c>
      <c r="I55" s="63"/>
    </row>
    <row r="56" spans="1:9" s="3" customFormat="1" ht="19.5" customHeight="1" x14ac:dyDescent="0.2">
      <c r="A56" s="81"/>
      <c r="B56" s="81"/>
      <c r="C56" s="63">
        <v>54</v>
      </c>
      <c r="D56" s="63" t="s">
        <v>198</v>
      </c>
      <c r="E56" s="63" t="s">
        <v>13</v>
      </c>
      <c r="F56" s="63" t="s">
        <v>99</v>
      </c>
      <c r="G56" s="63">
        <v>2</v>
      </c>
      <c r="H56" s="45">
        <v>55.71</v>
      </c>
      <c r="I56" s="9"/>
    </row>
    <row r="57" spans="1:9" s="3" customFormat="1" ht="19.5" customHeight="1" x14ac:dyDescent="0.2">
      <c r="A57" s="81"/>
      <c r="B57" s="81"/>
      <c r="C57" s="63"/>
      <c r="D57" s="63"/>
      <c r="E57" s="63" t="s">
        <v>13</v>
      </c>
      <c r="F57" s="63" t="s">
        <v>98</v>
      </c>
      <c r="G57" s="63">
        <v>1</v>
      </c>
      <c r="H57" s="45">
        <v>37.75</v>
      </c>
    </row>
    <row r="58" spans="1:9" s="3" customFormat="1" ht="19.5" customHeight="1" x14ac:dyDescent="0.2">
      <c r="A58" s="81"/>
      <c r="B58" s="81"/>
      <c r="C58" s="63">
        <v>55</v>
      </c>
      <c r="D58" s="63" t="s">
        <v>198</v>
      </c>
      <c r="E58" s="63" t="s">
        <v>19</v>
      </c>
      <c r="F58" s="63" t="s">
        <v>98</v>
      </c>
      <c r="G58" s="63">
        <v>2</v>
      </c>
      <c r="H58" s="45">
        <v>29.1</v>
      </c>
      <c r="I58" s="63" t="s">
        <v>511</v>
      </c>
    </row>
    <row r="59" spans="1:9" s="3" customFormat="1" ht="19.5" customHeight="1" x14ac:dyDescent="0.2">
      <c r="A59" s="81"/>
      <c r="B59" s="81"/>
      <c r="C59" s="63">
        <v>56</v>
      </c>
      <c r="D59" s="63" t="s">
        <v>198</v>
      </c>
      <c r="E59" s="63" t="s">
        <v>40</v>
      </c>
      <c r="F59" s="63" t="s">
        <v>154</v>
      </c>
      <c r="G59" s="63">
        <v>3</v>
      </c>
      <c r="H59" s="45">
        <v>37.75</v>
      </c>
      <c r="I59" s="63" t="s">
        <v>511</v>
      </c>
    </row>
    <row r="60" spans="1:9" s="3" customFormat="1" ht="19.5" customHeight="1" x14ac:dyDescent="0.2">
      <c r="A60" s="81"/>
      <c r="B60" s="81"/>
      <c r="C60" s="63">
        <v>57</v>
      </c>
      <c r="D60" s="63" t="s">
        <v>198</v>
      </c>
      <c r="E60" s="63" t="s">
        <v>2</v>
      </c>
      <c r="F60" s="63" t="s">
        <v>99</v>
      </c>
      <c r="G60" s="63">
        <v>2</v>
      </c>
      <c r="H60" s="45">
        <v>30.04</v>
      </c>
      <c r="I60" s="63"/>
    </row>
    <row r="61" spans="1:9" s="3" customFormat="1" ht="19.5" customHeight="1" x14ac:dyDescent="0.2">
      <c r="A61" s="81"/>
      <c r="B61" s="81"/>
      <c r="C61" s="63">
        <v>58</v>
      </c>
      <c r="D61" s="63" t="s">
        <v>198</v>
      </c>
      <c r="E61" s="63" t="s">
        <v>2</v>
      </c>
      <c r="F61" s="47" t="s">
        <v>98</v>
      </c>
      <c r="G61" s="47">
        <v>1</v>
      </c>
      <c r="H61" s="45">
        <v>31.59</v>
      </c>
      <c r="I61" s="63"/>
    </row>
    <row r="62" spans="1:9" s="3" customFormat="1" ht="19.5" customHeight="1" x14ac:dyDescent="0.2">
      <c r="A62" s="81"/>
      <c r="B62" s="81"/>
      <c r="C62" s="63"/>
      <c r="D62" s="63"/>
      <c r="E62" s="63" t="s">
        <v>5</v>
      </c>
      <c r="F62" s="63" t="s">
        <v>99</v>
      </c>
      <c r="G62" s="63">
        <v>1</v>
      </c>
      <c r="H62" s="45">
        <v>39.25</v>
      </c>
      <c r="I62" s="63"/>
    </row>
    <row r="63" spans="1:9" s="3" customFormat="1" ht="19.5" customHeight="1" x14ac:dyDescent="0.2">
      <c r="A63" s="81"/>
      <c r="B63" s="81"/>
      <c r="C63" s="63">
        <v>59</v>
      </c>
      <c r="D63" s="63" t="s">
        <v>198</v>
      </c>
      <c r="E63" s="63" t="s">
        <v>5</v>
      </c>
      <c r="F63" s="63" t="s">
        <v>98</v>
      </c>
      <c r="G63" s="63">
        <v>1</v>
      </c>
      <c r="H63" s="45">
        <v>32.340000000000003</v>
      </c>
      <c r="I63" s="63"/>
    </row>
    <row r="64" spans="1:9" s="3" customFormat="1" ht="28.5" customHeight="1" x14ac:dyDescent="0.2">
      <c r="A64" s="81"/>
      <c r="B64" s="81"/>
      <c r="C64" s="63">
        <v>60</v>
      </c>
      <c r="D64" s="63" t="s">
        <v>198</v>
      </c>
      <c r="E64" s="63" t="s">
        <v>100</v>
      </c>
      <c r="F64" s="63" t="s">
        <v>98</v>
      </c>
      <c r="G64" s="63">
        <v>2</v>
      </c>
      <c r="H64" s="45">
        <v>33.130000000000003</v>
      </c>
    </row>
    <row r="65" spans="1:9" s="3" customFormat="1" ht="19.5" customHeight="1" x14ac:dyDescent="0.2">
      <c r="A65" s="81"/>
      <c r="B65" s="81"/>
      <c r="C65" s="63"/>
      <c r="D65" s="63"/>
      <c r="E65" s="63" t="s">
        <v>26</v>
      </c>
      <c r="F65" s="63" t="s">
        <v>98</v>
      </c>
      <c r="G65" s="63">
        <v>1</v>
      </c>
      <c r="H65" s="45">
        <v>37.75</v>
      </c>
      <c r="I65" s="63" t="s">
        <v>511</v>
      </c>
    </row>
    <row r="66" spans="1:9" s="3" customFormat="1" ht="19.5" customHeight="1" x14ac:dyDescent="0.2">
      <c r="A66" s="81"/>
      <c r="B66" s="81"/>
      <c r="C66" s="63">
        <v>61</v>
      </c>
      <c r="D66" s="63" t="s">
        <v>198</v>
      </c>
      <c r="E66" s="63" t="s">
        <v>26</v>
      </c>
      <c r="F66" s="63" t="s">
        <v>99</v>
      </c>
      <c r="G66" s="63">
        <v>1</v>
      </c>
      <c r="H66" s="45">
        <v>45.73</v>
      </c>
      <c r="I66" s="63" t="s">
        <v>511</v>
      </c>
    </row>
    <row r="67" spans="1:9" s="3" customFormat="1" ht="29.25" customHeight="1" x14ac:dyDescent="0.2">
      <c r="A67" s="81"/>
      <c r="B67" s="81"/>
      <c r="C67" s="63">
        <v>63</v>
      </c>
      <c r="D67" s="63" t="s">
        <v>198</v>
      </c>
      <c r="E67" s="63" t="s">
        <v>43</v>
      </c>
      <c r="F67" s="63" t="s">
        <v>99</v>
      </c>
      <c r="G67" s="63">
        <v>1</v>
      </c>
      <c r="H67" s="45">
        <v>33.26</v>
      </c>
      <c r="I67" s="63"/>
    </row>
    <row r="68" spans="1:9" s="3" customFormat="1" ht="29.25" customHeight="1" x14ac:dyDescent="0.2">
      <c r="A68" s="81"/>
      <c r="B68" s="81"/>
      <c r="C68" s="63"/>
      <c r="D68" s="63"/>
      <c r="E68" s="63" t="s">
        <v>43</v>
      </c>
      <c r="F68" s="63" t="s">
        <v>99</v>
      </c>
      <c r="G68" s="63">
        <v>1</v>
      </c>
      <c r="H68" s="45"/>
      <c r="I68" s="63"/>
    </row>
    <row r="69" spans="1:9" s="3" customFormat="1" ht="29.25" customHeight="1" x14ac:dyDescent="0.2">
      <c r="A69" s="81"/>
      <c r="B69" s="81"/>
      <c r="C69" s="63"/>
      <c r="D69" s="63"/>
      <c r="E69" s="63" t="s">
        <v>43</v>
      </c>
      <c r="F69" s="63" t="s">
        <v>98</v>
      </c>
      <c r="G69" s="63">
        <v>1</v>
      </c>
      <c r="H69" s="45">
        <v>42.37</v>
      </c>
      <c r="I69" s="63"/>
    </row>
    <row r="70" spans="1:9" s="3" customFormat="1" ht="19.5" customHeight="1" x14ac:dyDescent="0.2">
      <c r="A70" s="81"/>
      <c r="B70" s="81"/>
      <c r="C70" s="63">
        <v>65</v>
      </c>
      <c r="D70" s="63" t="s">
        <v>198</v>
      </c>
      <c r="E70" s="63" t="s">
        <v>8</v>
      </c>
      <c r="F70" s="63" t="s">
        <v>99</v>
      </c>
      <c r="G70" s="63">
        <v>3</v>
      </c>
      <c r="H70" s="45">
        <v>32.340000000000003</v>
      </c>
      <c r="I70" s="9"/>
    </row>
    <row r="71" spans="1:9" s="3" customFormat="1" ht="19.5" customHeight="1" x14ac:dyDescent="0.2">
      <c r="A71" s="81"/>
      <c r="B71" s="81"/>
      <c r="C71" s="63">
        <v>66</v>
      </c>
      <c r="D71" s="63" t="s">
        <v>198</v>
      </c>
      <c r="E71" s="63" t="s">
        <v>149</v>
      </c>
      <c r="F71" s="63" t="s">
        <v>99</v>
      </c>
      <c r="G71" s="63">
        <v>1</v>
      </c>
      <c r="H71" s="45">
        <v>55.71</v>
      </c>
      <c r="I71" s="9"/>
    </row>
    <row r="72" spans="1:9" s="3" customFormat="1" ht="19.5" customHeight="1" x14ac:dyDescent="0.2">
      <c r="A72" s="81"/>
      <c r="B72" s="81"/>
      <c r="C72" s="63">
        <v>67</v>
      </c>
      <c r="D72" s="63" t="s">
        <v>198</v>
      </c>
      <c r="E72" s="63" t="s">
        <v>7</v>
      </c>
      <c r="F72" s="63" t="s">
        <v>98</v>
      </c>
      <c r="G72" s="63">
        <v>1</v>
      </c>
      <c r="H72" s="45">
        <v>54.04</v>
      </c>
      <c r="I72" s="63" t="s">
        <v>511</v>
      </c>
    </row>
    <row r="73" spans="1:9" s="3" customFormat="1" ht="19.5" customHeight="1" x14ac:dyDescent="0.2">
      <c r="A73" s="81"/>
      <c r="B73" s="81"/>
      <c r="C73" s="63">
        <v>68</v>
      </c>
      <c r="D73" s="63" t="s">
        <v>198</v>
      </c>
      <c r="E73" s="63" t="s">
        <v>416</v>
      </c>
      <c r="F73" s="63" t="s">
        <v>98</v>
      </c>
      <c r="G73" s="63">
        <v>1</v>
      </c>
      <c r="H73" s="45">
        <v>30</v>
      </c>
      <c r="I73" s="63" t="s">
        <v>511</v>
      </c>
    </row>
    <row r="74" spans="1:9" s="3" customFormat="1" ht="19.5" customHeight="1" x14ac:dyDescent="0.2">
      <c r="A74" s="81"/>
      <c r="B74" s="81"/>
      <c r="C74" s="63">
        <v>69</v>
      </c>
      <c r="D74" s="63" t="s">
        <v>198</v>
      </c>
      <c r="E74" s="63" t="s">
        <v>30</v>
      </c>
      <c r="F74" s="63" t="s">
        <v>98</v>
      </c>
      <c r="G74" s="63">
        <v>1</v>
      </c>
      <c r="H74" s="45">
        <v>37.75</v>
      </c>
      <c r="I74" s="63"/>
    </row>
    <row r="75" spans="1:9" s="3" customFormat="1" ht="19.5" customHeight="1" x14ac:dyDescent="0.2">
      <c r="A75" s="81"/>
      <c r="B75" s="81"/>
      <c r="C75" s="63">
        <v>70</v>
      </c>
      <c r="D75" s="63" t="s">
        <v>198</v>
      </c>
      <c r="E75" s="63" t="s">
        <v>30</v>
      </c>
      <c r="F75" s="63" t="s">
        <v>99</v>
      </c>
      <c r="G75" s="63">
        <v>2</v>
      </c>
      <c r="H75" s="45">
        <v>31.59</v>
      </c>
      <c r="I75" s="9"/>
    </row>
    <row r="76" spans="1:9" s="3" customFormat="1" ht="19.5" customHeight="1" x14ac:dyDescent="0.2">
      <c r="A76" s="81"/>
      <c r="B76" s="81"/>
      <c r="C76" s="63">
        <v>71</v>
      </c>
      <c r="D76" s="63" t="s">
        <v>198</v>
      </c>
      <c r="E76" s="63" t="s">
        <v>117</v>
      </c>
      <c r="F76" s="63" t="s">
        <v>98</v>
      </c>
      <c r="G76" s="63">
        <v>1</v>
      </c>
      <c r="H76" s="45">
        <v>19.09</v>
      </c>
      <c r="I76" s="63" t="s">
        <v>511</v>
      </c>
    </row>
    <row r="77" spans="1:9" s="3" customFormat="1" ht="19.5" customHeight="1" x14ac:dyDescent="0.2">
      <c r="A77" s="81"/>
      <c r="B77" s="81"/>
      <c r="C77" s="63">
        <v>72</v>
      </c>
      <c r="D77" s="63" t="s">
        <v>198</v>
      </c>
      <c r="E77" s="63" t="s">
        <v>58</v>
      </c>
      <c r="F77" s="63" t="s">
        <v>98</v>
      </c>
      <c r="G77" s="63">
        <v>1</v>
      </c>
      <c r="H77" s="45">
        <v>23.77</v>
      </c>
      <c r="I77" s="63"/>
    </row>
    <row r="78" spans="1:9" s="3" customFormat="1" ht="19.5" customHeight="1" x14ac:dyDescent="0.2">
      <c r="A78" s="81"/>
      <c r="B78" s="81"/>
      <c r="C78" s="63"/>
      <c r="D78" s="63"/>
      <c r="E78" s="63" t="s">
        <v>173</v>
      </c>
      <c r="F78" s="63" t="s">
        <v>99</v>
      </c>
      <c r="G78" s="63">
        <v>2</v>
      </c>
      <c r="H78" s="45">
        <v>20.11</v>
      </c>
      <c r="I78" s="63" t="s">
        <v>511</v>
      </c>
    </row>
    <row r="79" spans="1:9" s="3" customFormat="1" ht="19.5" customHeight="1" x14ac:dyDescent="0.2">
      <c r="A79" s="81"/>
      <c r="B79" s="81"/>
      <c r="C79" s="63"/>
      <c r="D79" s="63"/>
      <c r="E79" s="63" t="s">
        <v>163</v>
      </c>
      <c r="F79" s="63" t="s">
        <v>99</v>
      </c>
      <c r="G79" s="63">
        <v>1</v>
      </c>
      <c r="H79" s="45">
        <v>20.11</v>
      </c>
      <c r="I79" s="63"/>
    </row>
    <row r="80" spans="1:9" s="3" customFormat="1" ht="19.5" customHeight="1" x14ac:dyDescent="0.2">
      <c r="A80" s="81"/>
      <c r="B80" s="81"/>
      <c r="C80" s="63"/>
      <c r="D80" s="63"/>
      <c r="E80" s="63" t="s">
        <v>163</v>
      </c>
      <c r="F80" s="63" t="s">
        <v>98</v>
      </c>
      <c r="G80" s="63">
        <v>1</v>
      </c>
      <c r="H80" s="45">
        <v>23.77</v>
      </c>
      <c r="I80" s="63"/>
    </row>
    <row r="81" spans="1:9" s="3" customFormat="1" ht="19.5" customHeight="1" x14ac:dyDescent="0.2">
      <c r="A81" s="81"/>
      <c r="B81" s="81"/>
      <c r="C81" s="63"/>
      <c r="D81" s="63"/>
      <c r="E81" s="63" t="s">
        <v>420</v>
      </c>
      <c r="F81" s="63" t="s">
        <v>99</v>
      </c>
      <c r="G81" s="63">
        <v>2</v>
      </c>
      <c r="H81" s="45">
        <v>28.64</v>
      </c>
      <c r="I81" s="63"/>
    </row>
    <row r="82" spans="1:9" s="3" customFormat="1" ht="19.5" customHeight="1" x14ac:dyDescent="0.2">
      <c r="A82" s="81"/>
      <c r="B82" s="81"/>
      <c r="C82" s="63">
        <v>74</v>
      </c>
      <c r="D82" s="63" t="s">
        <v>198</v>
      </c>
      <c r="E82" s="63" t="s">
        <v>164</v>
      </c>
      <c r="F82" s="63" t="s">
        <v>154</v>
      </c>
      <c r="G82" s="63">
        <v>1</v>
      </c>
      <c r="H82" s="45">
        <v>28.34</v>
      </c>
      <c r="I82" s="63"/>
    </row>
    <row r="83" spans="1:9" s="3" customFormat="1" ht="19.5" customHeight="1" x14ac:dyDescent="0.2">
      <c r="A83" s="81"/>
      <c r="B83" s="81"/>
      <c r="C83" s="63"/>
      <c r="D83" s="63"/>
      <c r="E83" s="63" t="s">
        <v>24</v>
      </c>
      <c r="F83" s="63" t="s">
        <v>99</v>
      </c>
      <c r="G83" s="63">
        <v>4</v>
      </c>
      <c r="H83" s="45"/>
      <c r="I83" s="63"/>
    </row>
    <row r="84" spans="1:9" s="3" customFormat="1" ht="19.5" customHeight="1" x14ac:dyDescent="0.2">
      <c r="A84" s="81"/>
      <c r="B84" s="81"/>
      <c r="C84" s="63"/>
      <c r="D84" s="63"/>
      <c r="E84" s="63" t="s">
        <v>24</v>
      </c>
      <c r="F84" s="63" t="s">
        <v>98</v>
      </c>
      <c r="G84" s="53">
        <v>2</v>
      </c>
      <c r="H84" s="45"/>
      <c r="I84" s="63"/>
    </row>
    <row r="85" spans="1:9" s="3" customFormat="1" ht="19.5" customHeight="1" x14ac:dyDescent="0.2">
      <c r="A85" s="81"/>
      <c r="B85" s="81"/>
      <c r="C85" s="63"/>
      <c r="D85" s="63"/>
      <c r="E85" s="63" t="s">
        <v>259</v>
      </c>
      <c r="F85" s="63" t="s">
        <v>98</v>
      </c>
      <c r="G85" s="53">
        <v>1</v>
      </c>
      <c r="H85" s="45"/>
      <c r="I85" s="63"/>
    </row>
    <row r="86" spans="1:9" s="3" customFormat="1" ht="19.5" customHeight="1" x14ac:dyDescent="0.2">
      <c r="A86" s="81"/>
      <c r="B86" s="81"/>
      <c r="C86" s="63"/>
      <c r="D86" s="63"/>
      <c r="E86" s="63" t="s">
        <v>259</v>
      </c>
      <c r="F86" s="63" t="s">
        <v>99</v>
      </c>
      <c r="G86" s="53">
        <v>2</v>
      </c>
      <c r="H86" s="45"/>
      <c r="I86" s="63"/>
    </row>
    <row r="87" spans="1:9" s="3" customFormat="1" ht="19.5" customHeight="1" x14ac:dyDescent="0.2">
      <c r="A87" s="81"/>
      <c r="B87" s="81"/>
      <c r="C87" s="63"/>
      <c r="D87" s="63"/>
      <c r="E87" s="63" t="s">
        <v>39</v>
      </c>
      <c r="F87" s="63" t="s">
        <v>98</v>
      </c>
      <c r="G87" s="53">
        <v>3</v>
      </c>
      <c r="H87" s="45"/>
      <c r="I87" s="63"/>
    </row>
    <row r="88" spans="1:9" s="3" customFormat="1" ht="19.5" customHeight="1" x14ac:dyDescent="0.2">
      <c r="A88" s="81"/>
      <c r="B88" s="81"/>
      <c r="C88" s="63"/>
      <c r="D88" s="63"/>
      <c r="E88" s="63" t="s">
        <v>257</v>
      </c>
      <c r="F88" s="63" t="s">
        <v>98</v>
      </c>
      <c r="G88" s="53">
        <v>2</v>
      </c>
      <c r="H88" s="45"/>
      <c r="I88" s="63"/>
    </row>
    <row r="89" spans="1:9" s="3" customFormat="1" ht="19.5" customHeight="1" x14ac:dyDescent="0.2">
      <c r="A89" s="81"/>
      <c r="B89" s="81"/>
      <c r="C89" s="63"/>
      <c r="D89" s="63"/>
      <c r="E89" s="63" t="s">
        <v>35</v>
      </c>
      <c r="F89" s="63" t="s">
        <v>154</v>
      </c>
      <c r="G89" s="53">
        <v>3</v>
      </c>
      <c r="H89" s="45"/>
      <c r="I89" s="63"/>
    </row>
    <row r="90" spans="1:9" s="3" customFormat="1" ht="19.5" customHeight="1" x14ac:dyDescent="0.2">
      <c r="A90" s="81"/>
      <c r="B90" s="81"/>
      <c r="C90" s="63"/>
      <c r="D90" s="63"/>
      <c r="E90" s="63" t="s">
        <v>65</v>
      </c>
      <c r="F90" s="63" t="s">
        <v>120</v>
      </c>
      <c r="G90" s="63">
        <v>10</v>
      </c>
      <c r="H90" s="45"/>
      <c r="I90" s="63"/>
    </row>
    <row r="91" spans="1:9" s="3" customFormat="1" ht="19.5" customHeight="1" x14ac:dyDescent="0.2">
      <c r="A91" s="81"/>
      <c r="B91" s="81"/>
      <c r="C91" s="63"/>
      <c r="D91" s="63"/>
      <c r="E91" s="63" t="s">
        <v>0</v>
      </c>
      <c r="F91" s="63" t="s">
        <v>98</v>
      </c>
      <c r="G91" s="53">
        <v>2</v>
      </c>
      <c r="H91" s="45"/>
      <c r="I91" s="63"/>
    </row>
    <row r="92" spans="1:9" s="3" customFormat="1" ht="19.5" customHeight="1" x14ac:dyDescent="0.2">
      <c r="A92" s="81"/>
      <c r="B92" s="81"/>
      <c r="C92" s="63"/>
      <c r="D92" s="63"/>
      <c r="E92" s="63" t="s">
        <v>28</v>
      </c>
      <c r="F92" s="63" t="s">
        <v>98</v>
      </c>
      <c r="G92" s="53">
        <v>1</v>
      </c>
      <c r="H92" s="45"/>
      <c r="I92" s="63"/>
    </row>
    <row r="93" spans="1:9" s="3" customFormat="1" ht="19.5" customHeight="1" x14ac:dyDescent="0.2">
      <c r="A93" s="81"/>
      <c r="B93" s="81"/>
      <c r="C93" s="63"/>
      <c r="D93" s="63"/>
      <c r="E93" s="47" t="s">
        <v>119</v>
      </c>
      <c r="F93" s="47" t="s">
        <v>99</v>
      </c>
      <c r="G93" s="47">
        <v>2</v>
      </c>
      <c r="H93" s="45"/>
      <c r="I93" s="63"/>
    </row>
    <row r="94" spans="1:9" s="3" customFormat="1" ht="19.5" customHeight="1" x14ac:dyDescent="0.2">
      <c r="A94" s="81"/>
      <c r="B94" s="81"/>
      <c r="C94" s="63"/>
      <c r="D94" s="63"/>
      <c r="E94" s="51" t="s">
        <v>409</v>
      </c>
      <c r="F94" s="9"/>
      <c r="G94" s="1">
        <v>64</v>
      </c>
      <c r="H94" s="45"/>
      <c r="I94" s="63"/>
    </row>
    <row r="95" spans="1:9" s="3" customFormat="1" ht="19.5" customHeight="1" x14ac:dyDescent="0.2">
      <c r="A95" s="81"/>
      <c r="B95" s="81"/>
      <c r="C95" s="63">
        <v>76</v>
      </c>
      <c r="D95" s="63" t="s">
        <v>198</v>
      </c>
      <c r="E95" s="51" t="s">
        <v>410</v>
      </c>
      <c r="F95" s="63"/>
      <c r="G95" s="1">
        <v>32</v>
      </c>
      <c r="H95" s="45">
        <v>28.84</v>
      </c>
      <c r="I95" s="63"/>
    </row>
    <row r="96" spans="1:9" s="3" customFormat="1" ht="43.5" customHeight="1" x14ac:dyDescent="0.2">
      <c r="A96" s="79">
        <v>4</v>
      </c>
      <c r="B96" s="86" t="s">
        <v>87</v>
      </c>
      <c r="C96" s="63"/>
      <c r="D96" s="63"/>
      <c r="E96" s="63" t="s">
        <v>16</v>
      </c>
      <c r="F96" s="63" t="s">
        <v>120</v>
      </c>
      <c r="G96" s="63">
        <v>1</v>
      </c>
      <c r="H96" s="45">
        <v>37.79</v>
      </c>
      <c r="I96" s="63"/>
    </row>
    <row r="97" spans="1:9" s="3" customFormat="1" ht="34.5" customHeight="1" x14ac:dyDescent="0.2">
      <c r="A97" s="82"/>
      <c r="B97" s="86"/>
      <c r="C97" s="63"/>
      <c r="D97" s="63"/>
      <c r="E97" s="63" t="s">
        <v>65</v>
      </c>
      <c r="F97" s="63" t="s">
        <v>99</v>
      </c>
      <c r="G97" s="53">
        <v>1</v>
      </c>
      <c r="H97" s="45">
        <v>36.11</v>
      </c>
      <c r="I97" s="63"/>
    </row>
    <row r="98" spans="1:9" s="3" customFormat="1" ht="24.75" customHeight="1" x14ac:dyDescent="0.2">
      <c r="A98" s="82"/>
      <c r="B98" s="86"/>
      <c r="C98" s="63"/>
      <c r="D98" s="63"/>
      <c r="E98" s="46" t="s">
        <v>409</v>
      </c>
      <c r="F98" s="63"/>
      <c r="G98" s="60">
        <v>0</v>
      </c>
      <c r="H98" s="45"/>
      <c r="I98" s="63"/>
    </row>
    <row r="99" spans="1:9" s="3" customFormat="1" ht="22.5" customHeight="1" x14ac:dyDescent="0.2">
      <c r="A99" s="80"/>
      <c r="B99" s="86"/>
      <c r="C99" s="63">
        <v>77</v>
      </c>
      <c r="D99" s="63" t="s">
        <v>199</v>
      </c>
      <c r="E99" s="51" t="s">
        <v>410</v>
      </c>
      <c r="F99" s="63"/>
      <c r="G99" s="50">
        <v>2</v>
      </c>
      <c r="H99" s="45"/>
      <c r="I99" s="63"/>
    </row>
    <row r="100" spans="1:9" s="3" customFormat="1" ht="27" customHeight="1" x14ac:dyDescent="0.2">
      <c r="A100" s="81">
        <v>6</v>
      </c>
      <c r="B100" s="81" t="s">
        <v>174</v>
      </c>
      <c r="C100" s="63">
        <v>80</v>
      </c>
      <c r="D100" s="63" t="s">
        <v>200</v>
      </c>
      <c r="E100" s="63" t="s">
        <v>7</v>
      </c>
      <c r="F100" s="63" t="s">
        <v>98</v>
      </c>
      <c r="G100" s="63">
        <v>2</v>
      </c>
      <c r="H100" s="45">
        <v>70</v>
      </c>
      <c r="I100" s="63" t="s">
        <v>511</v>
      </c>
    </row>
    <row r="101" spans="1:9" s="3" customFormat="1" ht="19.5" customHeight="1" x14ac:dyDescent="0.2">
      <c r="A101" s="81"/>
      <c r="B101" s="81"/>
      <c r="C101" s="63"/>
      <c r="D101" s="63"/>
      <c r="E101" s="63" t="s">
        <v>15</v>
      </c>
      <c r="F101" s="63" t="s">
        <v>98</v>
      </c>
      <c r="G101" s="63">
        <v>17</v>
      </c>
      <c r="H101" s="45">
        <v>78</v>
      </c>
      <c r="I101" s="63" t="s">
        <v>511</v>
      </c>
    </row>
    <row r="102" spans="1:9" s="3" customFormat="1" ht="19.5" customHeight="1" x14ac:dyDescent="0.2">
      <c r="A102" s="81"/>
      <c r="B102" s="81"/>
      <c r="C102" s="63">
        <v>81</v>
      </c>
      <c r="D102" s="63" t="s">
        <v>200</v>
      </c>
      <c r="E102" s="63" t="s">
        <v>49</v>
      </c>
      <c r="F102" s="63" t="s">
        <v>98</v>
      </c>
      <c r="G102" s="63">
        <v>10</v>
      </c>
      <c r="H102" s="45">
        <v>54.25</v>
      </c>
      <c r="I102" s="63" t="s">
        <v>511</v>
      </c>
    </row>
    <row r="103" spans="1:9" s="3" customFormat="1" ht="19.5" customHeight="1" x14ac:dyDescent="0.2">
      <c r="A103" s="81"/>
      <c r="B103" s="81"/>
      <c r="C103" s="63">
        <v>82</v>
      </c>
      <c r="D103" s="63" t="s">
        <v>200</v>
      </c>
      <c r="E103" s="63" t="s">
        <v>25</v>
      </c>
      <c r="F103" s="63" t="s">
        <v>98</v>
      </c>
      <c r="G103" s="63">
        <v>1</v>
      </c>
      <c r="H103" s="45">
        <v>54.25</v>
      </c>
    </row>
    <row r="104" spans="1:9" s="3" customFormat="1" ht="19.5" customHeight="1" x14ac:dyDescent="0.2">
      <c r="A104" s="81"/>
      <c r="B104" s="81"/>
      <c r="C104" s="63">
        <v>83</v>
      </c>
      <c r="D104" s="63" t="s">
        <v>200</v>
      </c>
      <c r="E104" s="63" t="s">
        <v>8</v>
      </c>
      <c r="F104" s="63" t="s">
        <v>98</v>
      </c>
      <c r="G104" s="63">
        <v>2</v>
      </c>
      <c r="H104" s="45">
        <v>70</v>
      </c>
      <c r="I104" s="63"/>
    </row>
    <row r="105" spans="1:9" s="3" customFormat="1" ht="19.5" customHeight="1" x14ac:dyDescent="0.2">
      <c r="A105" s="81"/>
      <c r="B105" s="81"/>
      <c r="C105" s="63">
        <v>84</v>
      </c>
      <c r="D105" s="63" t="s">
        <v>200</v>
      </c>
      <c r="E105" s="63" t="s">
        <v>61</v>
      </c>
      <c r="F105" s="63" t="s">
        <v>98</v>
      </c>
      <c r="G105" s="63">
        <v>1</v>
      </c>
      <c r="H105" s="45">
        <v>70</v>
      </c>
      <c r="I105" s="63"/>
    </row>
    <row r="106" spans="1:9" s="3" customFormat="1" ht="19.5" customHeight="1" x14ac:dyDescent="0.2">
      <c r="A106" s="81"/>
      <c r="B106" s="81"/>
      <c r="C106" s="63">
        <v>85</v>
      </c>
      <c r="D106" s="63" t="s">
        <v>200</v>
      </c>
      <c r="E106" s="63" t="s">
        <v>50</v>
      </c>
      <c r="F106" s="63" t="s">
        <v>98</v>
      </c>
      <c r="G106" s="63">
        <v>1</v>
      </c>
      <c r="H106" s="45">
        <v>54.25</v>
      </c>
      <c r="I106" s="63"/>
    </row>
    <row r="107" spans="1:9" s="3" customFormat="1" ht="19.5" customHeight="1" x14ac:dyDescent="0.2">
      <c r="A107" s="81"/>
      <c r="B107" s="81"/>
      <c r="C107" s="63"/>
      <c r="D107" s="63"/>
      <c r="E107" s="63" t="s">
        <v>35</v>
      </c>
      <c r="F107" s="63" t="s">
        <v>98</v>
      </c>
      <c r="G107" s="63">
        <v>5</v>
      </c>
      <c r="H107" s="45">
        <v>35</v>
      </c>
      <c r="I107" s="63"/>
    </row>
    <row r="108" spans="1:9" s="3" customFormat="1" ht="19.5" customHeight="1" x14ac:dyDescent="0.2">
      <c r="A108" s="81"/>
      <c r="B108" s="81"/>
      <c r="C108" s="63">
        <v>86</v>
      </c>
      <c r="D108" s="63" t="s">
        <v>200</v>
      </c>
      <c r="E108" s="63" t="s">
        <v>134</v>
      </c>
      <c r="F108" s="63" t="s">
        <v>98</v>
      </c>
      <c r="G108" s="63">
        <v>1</v>
      </c>
      <c r="H108" s="45">
        <v>35</v>
      </c>
      <c r="I108" s="63"/>
    </row>
    <row r="109" spans="1:9" s="3" customFormat="1" ht="19.5" customHeight="1" x14ac:dyDescent="0.2">
      <c r="A109" s="81"/>
      <c r="B109" s="81"/>
      <c r="C109" s="63">
        <v>87</v>
      </c>
      <c r="D109" s="63" t="s">
        <v>200</v>
      </c>
      <c r="E109" s="63" t="s">
        <v>411</v>
      </c>
      <c r="F109" s="63" t="s">
        <v>154</v>
      </c>
      <c r="G109" s="63">
        <v>2</v>
      </c>
      <c r="H109" s="45">
        <v>35</v>
      </c>
      <c r="I109" s="63"/>
    </row>
    <row r="110" spans="1:9" s="3" customFormat="1" ht="19.5" customHeight="1" x14ac:dyDescent="0.2">
      <c r="A110" s="81"/>
      <c r="B110" s="81"/>
      <c r="C110" s="63">
        <v>88</v>
      </c>
      <c r="D110" s="63" t="s">
        <v>200</v>
      </c>
      <c r="E110" s="63" t="s">
        <v>9</v>
      </c>
      <c r="F110" s="63" t="s">
        <v>98</v>
      </c>
      <c r="G110" s="63">
        <v>12</v>
      </c>
      <c r="H110" s="45">
        <v>35</v>
      </c>
      <c r="I110" s="63"/>
    </row>
    <row r="111" spans="1:9" s="3" customFormat="1" ht="19.5" customHeight="1" x14ac:dyDescent="0.2">
      <c r="A111" s="81"/>
      <c r="B111" s="81"/>
      <c r="C111" s="63">
        <v>89</v>
      </c>
      <c r="D111" s="63" t="s">
        <v>200</v>
      </c>
      <c r="E111" s="63" t="s">
        <v>160</v>
      </c>
      <c r="F111" s="63" t="s">
        <v>98</v>
      </c>
      <c r="G111" s="63">
        <v>5</v>
      </c>
      <c r="H111" s="45">
        <v>37.93</v>
      </c>
      <c r="I111" s="63"/>
    </row>
    <row r="112" spans="1:9" s="3" customFormat="1" ht="19.5" customHeight="1" x14ac:dyDescent="0.2">
      <c r="A112" s="81"/>
      <c r="B112" s="81"/>
      <c r="C112" s="63"/>
      <c r="D112" s="63"/>
      <c r="E112" s="46" t="s">
        <v>409</v>
      </c>
      <c r="F112" s="63"/>
      <c r="G112" s="50">
        <v>34</v>
      </c>
      <c r="H112" s="45"/>
      <c r="I112" s="63"/>
    </row>
    <row r="113" spans="1:9" s="3" customFormat="1" ht="19.5" customHeight="1" x14ac:dyDescent="0.2">
      <c r="A113" s="81"/>
      <c r="B113" s="81"/>
      <c r="C113" s="63">
        <v>91</v>
      </c>
      <c r="D113" s="63" t="s">
        <v>200</v>
      </c>
      <c r="E113" s="51" t="s">
        <v>410</v>
      </c>
      <c r="F113" s="9"/>
      <c r="G113" s="1">
        <v>28</v>
      </c>
      <c r="H113" s="45">
        <v>32</v>
      </c>
      <c r="I113" s="63"/>
    </row>
    <row r="114" spans="1:9" s="3" customFormat="1" ht="19.5" customHeight="1" x14ac:dyDescent="0.2">
      <c r="A114" s="81">
        <v>7</v>
      </c>
      <c r="B114" s="81" t="s">
        <v>144</v>
      </c>
      <c r="C114" s="63">
        <v>92</v>
      </c>
      <c r="D114" s="63" t="s">
        <v>201</v>
      </c>
      <c r="E114" s="63" t="s">
        <v>19</v>
      </c>
      <c r="F114" s="63" t="s">
        <v>98</v>
      </c>
      <c r="G114" s="63">
        <v>2</v>
      </c>
      <c r="H114" s="45">
        <v>60</v>
      </c>
      <c r="I114" s="63" t="s">
        <v>511</v>
      </c>
    </row>
    <row r="115" spans="1:9" s="3" customFormat="1" ht="19.5" customHeight="1" x14ac:dyDescent="0.2">
      <c r="A115" s="81"/>
      <c r="B115" s="81"/>
      <c r="C115" s="63">
        <v>93</v>
      </c>
      <c r="D115" s="63" t="s">
        <v>201</v>
      </c>
      <c r="E115" s="63" t="s">
        <v>17</v>
      </c>
      <c r="F115" s="63" t="s">
        <v>98</v>
      </c>
      <c r="G115" s="63">
        <v>1</v>
      </c>
      <c r="H115" s="45">
        <v>40</v>
      </c>
      <c r="I115" s="63" t="s">
        <v>511</v>
      </c>
    </row>
    <row r="116" spans="1:9" s="3" customFormat="1" ht="19.5" customHeight="1" x14ac:dyDescent="0.2">
      <c r="A116" s="81"/>
      <c r="B116" s="81"/>
      <c r="C116" s="63">
        <v>94</v>
      </c>
      <c r="D116" s="63" t="s">
        <v>201</v>
      </c>
      <c r="E116" s="63" t="s">
        <v>2</v>
      </c>
      <c r="F116" s="63" t="s">
        <v>98</v>
      </c>
      <c r="G116" s="63">
        <v>1</v>
      </c>
      <c r="H116" s="45">
        <v>50</v>
      </c>
      <c r="I116" s="63"/>
    </row>
    <row r="117" spans="1:9" s="3" customFormat="1" ht="19.5" customHeight="1" x14ac:dyDescent="0.2">
      <c r="A117" s="81"/>
      <c r="B117" s="81"/>
      <c r="C117" s="63"/>
      <c r="D117" s="63"/>
      <c r="E117" s="63" t="s">
        <v>23</v>
      </c>
      <c r="F117" s="63" t="s">
        <v>98</v>
      </c>
      <c r="G117" s="63">
        <v>1</v>
      </c>
      <c r="H117" s="45"/>
      <c r="I117" s="63"/>
    </row>
    <row r="118" spans="1:9" s="3" customFormat="1" ht="19.5" customHeight="1" x14ac:dyDescent="0.2">
      <c r="A118" s="81"/>
      <c r="B118" s="81"/>
      <c r="C118" s="63"/>
      <c r="D118" s="63"/>
      <c r="E118" s="63" t="s">
        <v>502</v>
      </c>
      <c r="F118" s="63" t="s">
        <v>98</v>
      </c>
      <c r="G118" s="63">
        <v>1</v>
      </c>
      <c r="H118" s="45"/>
      <c r="I118" s="63"/>
    </row>
    <row r="119" spans="1:9" s="3" customFormat="1" ht="27.75" customHeight="1" x14ac:dyDescent="0.2">
      <c r="A119" s="81"/>
      <c r="B119" s="81"/>
      <c r="C119" s="63">
        <v>95</v>
      </c>
      <c r="D119" s="63" t="s">
        <v>201</v>
      </c>
      <c r="E119" s="47" t="s">
        <v>8</v>
      </c>
      <c r="F119" s="47" t="s">
        <v>98</v>
      </c>
      <c r="G119" s="47">
        <v>1</v>
      </c>
      <c r="H119" s="45">
        <v>45</v>
      </c>
      <c r="I119" s="63"/>
    </row>
    <row r="120" spans="1:9" s="3" customFormat="1" ht="24" customHeight="1" x14ac:dyDescent="0.2">
      <c r="A120" s="81"/>
      <c r="B120" s="81"/>
      <c r="C120" s="63">
        <v>96</v>
      </c>
      <c r="D120" s="63" t="s">
        <v>201</v>
      </c>
      <c r="E120" s="63" t="s">
        <v>501</v>
      </c>
      <c r="F120" s="47" t="s">
        <v>98</v>
      </c>
      <c r="G120" s="48">
        <v>1</v>
      </c>
      <c r="H120" s="45">
        <v>60</v>
      </c>
      <c r="I120" s="63"/>
    </row>
    <row r="121" spans="1:9" s="3" customFormat="1" ht="19.5" customHeight="1" x14ac:dyDescent="0.2">
      <c r="A121" s="81"/>
      <c r="B121" s="81"/>
      <c r="C121" s="63"/>
      <c r="D121" s="63"/>
      <c r="E121" s="63" t="s">
        <v>35</v>
      </c>
      <c r="F121" s="63" t="s">
        <v>98</v>
      </c>
      <c r="G121" s="63">
        <v>4</v>
      </c>
      <c r="H121" s="45"/>
      <c r="I121" s="63"/>
    </row>
    <row r="122" spans="1:9" s="3" customFormat="1" ht="19.5" customHeight="1" x14ac:dyDescent="0.2">
      <c r="A122" s="81"/>
      <c r="B122" s="81"/>
      <c r="C122" s="63"/>
      <c r="D122" s="63"/>
      <c r="E122" s="46" t="s">
        <v>409</v>
      </c>
      <c r="F122" s="63"/>
      <c r="G122" s="50">
        <v>7</v>
      </c>
      <c r="H122" s="45"/>
      <c r="I122" s="63"/>
    </row>
    <row r="123" spans="1:9" s="3" customFormat="1" ht="19.5" customHeight="1" x14ac:dyDescent="0.2">
      <c r="A123" s="81"/>
      <c r="B123" s="81"/>
      <c r="C123" s="63">
        <v>100</v>
      </c>
      <c r="D123" s="63" t="s">
        <v>201</v>
      </c>
      <c r="E123" s="51" t="s">
        <v>410</v>
      </c>
      <c r="F123" s="63"/>
      <c r="G123" s="50">
        <v>5</v>
      </c>
      <c r="H123" s="45"/>
      <c r="I123" s="63"/>
    </row>
    <row r="124" spans="1:9" s="3" customFormat="1" ht="19.5" customHeight="1" x14ac:dyDescent="0.2">
      <c r="A124" s="81">
        <v>8</v>
      </c>
      <c r="B124" s="81" t="s">
        <v>462</v>
      </c>
      <c r="C124" s="63">
        <v>101</v>
      </c>
      <c r="D124" s="63" t="s">
        <v>202</v>
      </c>
      <c r="E124" s="63" t="s">
        <v>117</v>
      </c>
      <c r="F124" s="63" t="s">
        <v>98</v>
      </c>
      <c r="G124" s="63">
        <v>2</v>
      </c>
      <c r="H124" s="45">
        <v>64</v>
      </c>
      <c r="I124" s="63" t="s">
        <v>511</v>
      </c>
    </row>
    <row r="125" spans="1:9" s="3" customFormat="1" ht="19.5" customHeight="1" x14ac:dyDescent="0.2">
      <c r="A125" s="81"/>
      <c r="B125" s="81"/>
      <c r="C125" s="63">
        <v>102</v>
      </c>
      <c r="D125" s="63" t="s">
        <v>202</v>
      </c>
      <c r="E125" s="63" t="s">
        <v>11</v>
      </c>
      <c r="F125" s="63" t="s">
        <v>98</v>
      </c>
      <c r="G125" s="63">
        <v>1</v>
      </c>
      <c r="H125" s="45">
        <v>45</v>
      </c>
      <c r="I125" s="63"/>
    </row>
    <row r="126" spans="1:9" s="3" customFormat="1" ht="19.5" customHeight="1" x14ac:dyDescent="0.2">
      <c r="A126" s="81"/>
      <c r="B126" s="81"/>
      <c r="C126" s="63">
        <v>103</v>
      </c>
      <c r="D126" s="63" t="s">
        <v>202</v>
      </c>
      <c r="E126" s="63" t="s">
        <v>19</v>
      </c>
      <c r="F126" s="63" t="s">
        <v>98</v>
      </c>
      <c r="G126" s="63">
        <v>3</v>
      </c>
      <c r="H126" s="45">
        <v>64</v>
      </c>
      <c r="I126" s="63" t="s">
        <v>511</v>
      </c>
    </row>
    <row r="127" spans="1:9" s="3" customFormat="1" ht="19.5" customHeight="1" x14ac:dyDescent="0.2">
      <c r="A127" s="81"/>
      <c r="B127" s="81"/>
      <c r="C127" s="63"/>
      <c r="D127" s="63"/>
      <c r="E127" s="63" t="s">
        <v>23</v>
      </c>
      <c r="F127" s="63" t="s">
        <v>98</v>
      </c>
      <c r="G127" s="63">
        <v>1</v>
      </c>
      <c r="H127" s="45">
        <v>45</v>
      </c>
      <c r="I127" s="63"/>
    </row>
    <row r="128" spans="1:9" s="3" customFormat="1" ht="19.5" customHeight="1" x14ac:dyDescent="0.2">
      <c r="A128" s="81"/>
      <c r="B128" s="81"/>
      <c r="C128" s="63"/>
      <c r="D128" s="63"/>
      <c r="E128" s="63" t="s">
        <v>8</v>
      </c>
      <c r="F128" s="63" t="s">
        <v>98</v>
      </c>
      <c r="G128" s="63">
        <v>1</v>
      </c>
      <c r="H128" s="45"/>
      <c r="I128" s="63"/>
    </row>
    <row r="129" spans="1:9" s="3" customFormat="1" ht="19.5" customHeight="1" x14ac:dyDescent="0.2">
      <c r="A129" s="81"/>
      <c r="B129" s="81"/>
      <c r="C129" s="63"/>
      <c r="D129" s="63"/>
      <c r="E129" s="63" t="s">
        <v>40</v>
      </c>
      <c r="F129" s="63" t="s">
        <v>98</v>
      </c>
      <c r="G129" s="63">
        <v>3</v>
      </c>
      <c r="H129" s="45"/>
      <c r="I129" s="63" t="s">
        <v>511</v>
      </c>
    </row>
    <row r="130" spans="1:9" s="3" customFormat="1" ht="19.5" customHeight="1" x14ac:dyDescent="0.2">
      <c r="A130" s="81"/>
      <c r="B130" s="81"/>
      <c r="C130" s="63"/>
      <c r="D130" s="63"/>
      <c r="E130" s="63" t="s">
        <v>7</v>
      </c>
      <c r="F130" s="63" t="s">
        <v>98</v>
      </c>
      <c r="G130" s="63">
        <v>1</v>
      </c>
      <c r="H130" s="45">
        <v>45</v>
      </c>
      <c r="I130" s="63" t="s">
        <v>511</v>
      </c>
    </row>
    <row r="131" spans="1:9" s="3" customFormat="1" ht="19.5" customHeight="1" x14ac:dyDescent="0.2">
      <c r="A131" s="81"/>
      <c r="B131" s="81"/>
      <c r="C131" s="63"/>
      <c r="D131" s="63"/>
      <c r="E131" s="63" t="s">
        <v>3</v>
      </c>
      <c r="F131" s="63" t="s">
        <v>98</v>
      </c>
      <c r="G131" s="63">
        <v>1</v>
      </c>
      <c r="H131" s="45">
        <v>45</v>
      </c>
      <c r="I131" s="63" t="s">
        <v>511</v>
      </c>
    </row>
    <row r="132" spans="1:9" s="3" customFormat="1" ht="19.5" customHeight="1" x14ac:dyDescent="0.25">
      <c r="A132" s="81"/>
      <c r="B132" s="81"/>
      <c r="C132" s="63"/>
      <c r="D132" s="63"/>
      <c r="E132" s="48" t="s">
        <v>13</v>
      </c>
      <c r="F132" s="48" t="s">
        <v>98</v>
      </c>
      <c r="G132" s="48">
        <v>1</v>
      </c>
    </row>
    <row r="133" spans="1:9" s="3" customFormat="1" ht="19.5" customHeight="1" x14ac:dyDescent="0.2">
      <c r="A133" s="81"/>
      <c r="B133" s="81"/>
      <c r="C133" s="63">
        <v>108</v>
      </c>
      <c r="D133" s="63" t="s">
        <v>202</v>
      </c>
      <c r="E133" s="63" t="s">
        <v>16</v>
      </c>
      <c r="F133" s="63" t="s">
        <v>98</v>
      </c>
      <c r="G133" s="63">
        <v>2</v>
      </c>
      <c r="H133" s="45">
        <v>45</v>
      </c>
      <c r="I133" s="63"/>
    </row>
    <row r="134" spans="1:9" s="3" customFormat="1" ht="19.5" customHeight="1" x14ac:dyDescent="0.2">
      <c r="A134" s="81"/>
      <c r="B134" s="81"/>
      <c r="C134" s="63"/>
      <c r="D134" s="63"/>
      <c r="E134" s="63" t="s">
        <v>9</v>
      </c>
      <c r="F134" s="63" t="s">
        <v>98</v>
      </c>
      <c r="G134" s="63">
        <v>1</v>
      </c>
      <c r="H134" s="45" t="s">
        <v>382</v>
      </c>
      <c r="I134" s="63"/>
    </row>
    <row r="135" spans="1:9" s="3" customFormat="1" ht="19.5" customHeight="1" x14ac:dyDescent="0.2">
      <c r="A135" s="81"/>
      <c r="B135" s="81"/>
      <c r="C135" s="63"/>
      <c r="D135" s="63"/>
      <c r="E135" s="46" t="s">
        <v>409</v>
      </c>
      <c r="F135" s="63"/>
      <c r="G135" s="50">
        <v>14</v>
      </c>
      <c r="H135" s="45"/>
      <c r="I135" s="63"/>
    </row>
    <row r="136" spans="1:9" s="3" customFormat="1" ht="19.5" customHeight="1" x14ac:dyDescent="0.2">
      <c r="A136" s="81"/>
      <c r="B136" s="81"/>
      <c r="C136" s="63">
        <v>111</v>
      </c>
      <c r="D136" s="63" t="s">
        <v>202</v>
      </c>
      <c r="E136" s="51" t="s">
        <v>410</v>
      </c>
      <c r="F136" s="9"/>
      <c r="G136" s="1">
        <v>3</v>
      </c>
      <c r="H136" s="45">
        <v>36</v>
      </c>
      <c r="I136" s="63"/>
    </row>
    <row r="137" spans="1:9" s="3" customFormat="1" ht="19.5" customHeight="1" x14ac:dyDescent="0.2">
      <c r="A137" s="81">
        <v>9</v>
      </c>
      <c r="B137" s="81" t="s">
        <v>136</v>
      </c>
      <c r="C137" s="54">
        <v>112</v>
      </c>
      <c r="D137" s="54" t="s">
        <v>203</v>
      </c>
      <c r="E137" s="63" t="s">
        <v>19</v>
      </c>
      <c r="F137" s="63" t="s">
        <v>98</v>
      </c>
      <c r="G137" s="63">
        <v>9</v>
      </c>
      <c r="H137" s="55" t="s">
        <v>398</v>
      </c>
      <c r="I137" s="63" t="s">
        <v>511</v>
      </c>
    </row>
    <row r="138" spans="1:9" s="3" customFormat="1" ht="29.25" customHeight="1" x14ac:dyDescent="0.2">
      <c r="A138" s="81"/>
      <c r="B138" s="81"/>
      <c r="C138" s="54">
        <v>113</v>
      </c>
      <c r="D138" s="54" t="s">
        <v>203</v>
      </c>
      <c r="E138" s="63" t="s">
        <v>276</v>
      </c>
      <c r="F138" s="63" t="s">
        <v>98</v>
      </c>
      <c r="G138" s="63">
        <v>1</v>
      </c>
      <c r="H138" s="55" t="s">
        <v>394</v>
      </c>
      <c r="I138" s="56"/>
    </row>
    <row r="139" spans="1:9" s="3" customFormat="1" ht="20.25" customHeight="1" x14ac:dyDescent="0.2">
      <c r="A139" s="81"/>
      <c r="B139" s="81"/>
      <c r="C139" s="54">
        <v>114</v>
      </c>
      <c r="D139" s="54" t="s">
        <v>203</v>
      </c>
      <c r="E139" s="63" t="s">
        <v>20</v>
      </c>
      <c r="F139" s="63" t="s">
        <v>98</v>
      </c>
      <c r="G139" s="63">
        <v>3</v>
      </c>
      <c r="H139" s="55" t="s">
        <v>396</v>
      </c>
      <c r="I139" s="63" t="s">
        <v>511</v>
      </c>
    </row>
    <row r="140" spans="1:9" s="3" customFormat="1" ht="24" customHeight="1" x14ac:dyDescent="0.2">
      <c r="A140" s="81"/>
      <c r="B140" s="81"/>
      <c r="C140" s="54">
        <v>115</v>
      </c>
      <c r="D140" s="54" t="s">
        <v>203</v>
      </c>
      <c r="E140" s="63" t="s">
        <v>276</v>
      </c>
      <c r="F140" s="63" t="s">
        <v>98</v>
      </c>
      <c r="G140" s="63">
        <v>1</v>
      </c>
      <c r="H140" s="55" t="s">
        <v>399</v>
      </c>
      <c r="I140" s="63"/>
    </row>
    <row r="141" spans="1:9" s="3" customFormat="1" ht="19.5" customHeight="1" x14ac:dyDescent="0.2">
      <c r="A141" s="81"/>
      <c r="B141" s="81"/>
      <c r="C141" s="54">
        <v>116</v>
      </c>
      <c r="D141" s="54" t="s">
        <v>203</v>
      </c>
      <c r="E141" s="63" t="s">
        <v>113</v>
      </c>
      <c r="F141" s="63" t="s">
        <v>98</v>
      </c>
      <c r="G141" s="63">
        <v>1</v>
      </c>
      <c r="H141" s="55" t="s">
        <v>397</v>
      </c>
      <c r="I141" s="63"/>
    </row>
    <row r="142" spans="1:9" s="3" customFormat="1" ht="19.5" customHeight="1" x14ac:dyDescent="0.2">
      <c r="A142" s="81"/>
      <c r="B142" s="81"/>
      <c r="C142" s="54">
        <v>117</v>
      </c>
      <c r="D142" s="54" t="s">
        <v>203</v>
      </c>
      <c r="E142" s="63" t="s">
        <v>36</v>
      </c>
      <c r="F142" s="63" t="s">
        <v>98</v>
      </c>
      <c r="G142" s="63">
        <v>2</v>
      </c>
      <c r="H142" s="55" t="s">
        <v>395</v>
      </c>
      <c r="I142" s="63" t="s">
        <v>511</v>
      </c>
    </row>
    <row r="143" spans="1:9" s="3" customFormat="1" ht="19.5" customHeight="1" x14ac:dyDescent="0.2">
      <c r="A143" s="81"/>
      <c r="B143" s="81"/>
      <c r="C143" s="54">
        <v>118</v>
      </c>
      <c r="D143" s="54" t="s">
        <v>203</v>
      </c>
      <c r="E143" s="63" t="s">
        <v>43</v>
      </c>
      <c r="F143" s="63" t="s">
        <v>98</v>
      </c>
      <c r="G143" s="63">
        <v>1</v>
      </c>
      <c r="H143" s="55" t="s">
        <v>394</v>
      </c>
      <c r="I143" s="63"/>
    </row>
    <row r="144" spans="1:9" s="3" customFormat="1" ht="19.5" customHeight="1" x14ac:dyDescent="0.2">
      <c r="A144" s="81"/>
      <c r="B144" s="81"/>
      <c r="C144" s="54">
        <v>119</v>
      </c>
      <c r="D144" s="54" t="s">
        <v>203</v>
      </c>
      <c r="E144" s="63" t="s">
        <v>3</v>
      </c>
      <c r="F144" s="63" t="s">
        <v>98</v>
      </c>
      <c r="G144" s="63">
        <v>1</v>
      </c>
      <c r="H144" s="55" t="s">
        <v>397</v>
      </c>
      <c r="I144" s="63" t="s">
        <v>511</v>
      </c>
    </row>
    <row r="145" spans="1:9" s="3" customFormat="1" ht="19.5" customHeight="1" x14ac:dyDescent="0.2">
      <c r="A145" s="81"/>
      <c r="B145" s="81"/>
      <c r="C145" s="54">
        <v>120</v>
      </c>
      <c r="D145" s="54" t="s">
        <v>203</v>
      </c>
      <c r="E145" s="63" t="s">
        <v>75</v>
      </c>
      <c r="F145" s="63" t="s">
        <v>98</v>
      </c>
      <c r="G145" s="63">
        <v>1</v>
      </c>
      <c r="H145" s="55" t="s">
        <v>397</v>
      </c>
      <c r="I145" s="63"/>
    </row>
    <row r="146" spans="1:9" s="3" customFormat="1" ht="19.5" customHeight="1" x14ac:dyDescent="0.2">
      <c r="A146" s="81"/>
      <c r="B146" s="81"/>
      <c r="C146" s="54">
        <v>121</v>
      </c>
      <c r="D146" s="54" t="s">
        <v>203</v>
      </c>
      <c r="E146" s="63" t="s">
        <v>25</v>
      </c>
      <c r="F146" s="63" t="s">
        <v>98</v>
      </c>
      <c r="G146" s="63">
        <v>1</v>
      </c>
      <c r="H146" s="55" t="s">
        <v>400</v>
      </c>
      <c r="I146" s="63"/>
    </row>
    <row r="147" spans="1:9" s="3" customFormat="1" ht="19.5" customHeight="1" x14ac:dyDescent="0.2">
      <c r="A147" s="81"/>
      <c r="B147" s="81"/>
      <c r="C147" s="54">
        <v>122</v>
      </c>
      <c r="D147" s="54" t="s">
        <v>203</v>
      </c>
      <c r="E147" s="63" t="s">
        <v>7</v>
      </c>
      <c r="F147" s="63" t="s">
        <v>98</v>
      </c>
      <c r="G147" s="63">
        <v>1</v>
      </c>
      <c r="H147" s="55" t="s">
        <v>397</v>
      </c>
      <c r="I147" s="63" t="s">
        <v>511</v>
      </c>
    </row>
    <row r="148" spans="1:9" s="3" customFormat="1" ht="21" customHeight="1" x14ac:dyDescent="0.2">
      <c r="A148" s="81"/>
      <c r="B148" s="81"/>
      <c r="C148" s="54">
        <v>123</v>
      </c>
      <c r="D148" s="54" t="s">
        <v>203</v>
      </c>
      <c r="E148" s="63" t="s">
        <v>40</v>
      </c>
      <c r="F148" s="63" t="s">
        <v>98</v>
      </c>
      <c r="G148" s="63">
        <v>1</v>
      </c>
      <c r="H148" s="55" t="s">
        <v>394</v>
      </c>
      <c r="I148" s="63" t="s">
        <v>511</v>
      </c>
    </row>
    <row r="149" spans="1:9" s="3" customFormat="1" ht="19.5" customHeight="1" x14ac:dyDescent="0.2">
      <c r="A149" s="81"/>
      <c r="B149" s="81"/>
      <c r="C149" s="54"/>
      <c r="D149" s="54"/>
      <c r="E149" s="63" t="s">
        <v>23</v>
      </c>
      <c r="F149" s="63" t="s">
        <v>98</v>
      </c>
      <c r="G149" s="63">
        <v>1</v>
      </c>
      <c r="H149" s="55" t="s">
        <v>394</v>
      </c>
      <c r="I149" s="54"/>
    </row>
    <row r="150" spans="1:9" s="3" customFormat="1" ht="19.5" customHeight="1" x14ac:dyDescent="0.2">
      <c r="A150" s="81"/>
      <c r="B150" s="81"/>
      <c r="C150" s="54">
        <v>124</v>
      </c>
      <c r="D150" s="54" t="s">
        <v>203</v>
      </c>
      <c r="E150" s="63" t="s">
        <v>37</v>
      </c>
      <c r="F150" s="63" t="s">
        <v>98</v>
      </c>
      <c r="G150" s="63">
        <v>1</v>
      </c>
      <c r="H150" s="55" t="s">
        <v>397</v>
      </c>
      <c r="I150" s="54"/>
    </row>
    <row r="151" spans="1:9" s="3" customFormat="1" ht="24.75" customHeight="1" x14ac:dyDescent="0.2">
      <c r="A151" s="81"/>
      <c r="B151" s="81"/>
      <c r="C151" s="54">
        <v>126</v>
      </c>
      <c r="D151" s="54" t="s">
        <v>203</v>
      </c>
      <c r="E151" s="63" t="s">
        <v>9</v>
      </c>
      <c r="F151" s="63" t="s">
        <v>98</v>
      </c>
      <c r="G151" s="63">
        <v>1</v>
      </c>
      <c r="H151" s="55" t="s">
        <v>401</v>
      </c>
      <c r="I151" s="54"/>
    </row>
    <row r="152" spans="1:9" s="3" customFormat="1" ht="19.5" customHeight="1" x14ac:dyDescent="0.2">
      <c r="A152" s="81"/>
      <c r="B152" s="81"/>
      <c r="C152" s="54"/>
      <c r="D152" s="54"/>
      <c r="E152" s="46" t="s">
        <v>409</v>
      </c>
      <c r="F152" s="54"/>
      <c r="G152" s="50">
        <v>25</v>
      </c>
      <c r="H152" s="55"/>
      <c r="I152" s="54"/>
    </row>
    <row r="153" spans="1:9" s="3" customFormat="1" ht="19.5" customHeight="1" x14ac:dyDescent="0.2">
      <c r="A153" s="81"/>
      <c r="B153" s="81"/>
      <c r="C153" s="54">
        <v>127</v>
      </c>
      <c r="D153" s="54" t="s">
        <v>203</v>
      </c>
      <c r="E153" s="51" t="s">
        <v>410</v>
      </c>
      <c r="F153" s="56"/>
      <c r="G153" s="1">
        <v>1</v>
      </c>
      <c r="H153" s="55" t="s">
        <v>393</v>
      </c>
      <c r="I153" s="54"/>
    </row>
    <row r="154" spans="1:9" s="3" customFormat="1" ht="19.5" customHeight="1" x14ac:dyDescent="0.2">
      <c r="A154" s="81">
        <v>10</v>
      </c>
      <c r="B154" s="81" t="s">
        <v>175</v>
      </c>
      <c r="C154" s="63">
        <v>128</v>
      </c>
      <c r="D154" s="63" t="s">
        <v>204</v>
      </c>
      <c r="E154" s="63" t="s">
        <v>19</v>
      </c>
      <c r="F154" s="63" t="s">
        <v>98</v>
      </c>
      <c r="G154" s="63">
        <v>2</v>
      </c>
      <c r="H154" s="45">
        <v>40</v>
      </c>
      <c r="I154" s="63" t="s">
        <v>511</v>
      </c>
    </row>
    <row r="155" spans="1:9" s="3" customFormat="1" ht="19.5" customHeight="1" x14ac:dyDescent="0.2">
      <c r="A155" s="81"/>
      <c r="B155" s="81"/>
      <c r="C155" s="63">
        <v>130</v>
      </c>
      <c r="D155" s="63" t="s">
        <v>204</v>
      </c>
      <c r="E155" s="63" t="s">
        <v>13</v>
      </c>
      <c r="F155" s="63" t="s">
        <v>98</v>
      </c>
      <c r="G155" s="63">
        <v>1</v>
      </c>
      <c r="H155" s="45">
        <v>35</v>
      </c>
      <c r="I155" s="63"/>
    </row>
    <row r="156" spans="1:9" s="3" customFormat="1" ht="19.5" customHeight="1" x14ac:dyDescent="0.2">
      <c r="A156" s="81"/>
      <c r="B156" s="81"/>
      <c r="C156" s="63">
        <v>131</v>
      </c>
      <c r="D156" s="63" t="s">
        <v>204</v>
      </c>
      <c r="E156" s="63" t="s">
        <v>30</v>
      </c>
      <c r="F156" s="63" t="s">
        <v>98</v>
      </c>
      <c r="G156" s="63">
        <v>1</v>
      </c>
      <c r="H156" s="45">
        <v>35</v>
      </c>
      <c r="I156" s="9"/>
    </row>
    <row r="157" spans="1:9" s="3" customFormat="1" ht="19.5" customHeight="1" x14ac:dyDescent="0.2">
      <c r="A157" s="81"/>
      <c r="B157" s="81"/>
      <c r="C157" s="63"/>
      <c r="D157" s="63"/>
      <c r="E157" s="63" t="s">
        <v>2</v>
      </c>
      <c r="F157" s="63" t="s">
        <v>98</v>
      </c>
      <c r="G157" s="63">
        <v>1</v>
      </c>
      <c r="H157" s="45"/>
      <c r="I157" s="9"/>
    </row>
    <row r="158" spans="1:9" s="3" customFormat="1" ht="19.5" customHeight="1" x14ac:dyDescent="0.2">
      <c r="A158" s="81"/>
      <c r="B158" s="81"/>
      <c r="C158" s="63">
        <v>132</v>
      </c>
      <c r="D158" s="63" t="s">
        <v>204</v>
      </c>
      <c r="E158" s="63" t="s">
        <v>17</v>
      </c>
      <c r="F158" s="63" t="s">
        <v>98</v>
      </c>
      <c r="G158" s="63">
        <v>1</v>
      </c>
      <c r="H158" s="45">
        <v>35</v>
      </c>
      <c r="I158" s="63" t="s">
        <v>511</v>
      </c>
    </row>
    <row r="159" spans="1:9" s="3" customFormat="1" ht="19.5" customHeight="1" x14ac:dyDescent="0.2">
      <c r="A159" s="81"/>
      <c r="B159" s="81"/>
      <c r="C159" s="63">
        <v>133</v>
      </c>
      <c r="D159" s="63" t="s">
        <v>204</v>
      </c>
      <c r="E159" s="49" t="s">
        <v>9</v>
      </c>
      <c r="F159" s="49" t="s">
        <v>98</v>
      </c>
      <c r="G159" s="49">
        <v>3</v>
      </c>
      <c r="H159" s="45">
        <v>35</v>
      </c>
      <c r="I159" s="63" t="s">
        <v>511</v>
      </c>
    </row>
    <row r="160" spans="1:9" s="3" customFormat="1" ht="19.5" customHeight="1" x14ac:dyDescent="0.2">
      <c r="A160" s="81"/>
      <c r="B160" s="81"/>
      <c r="C160" s="63"/>
      <c r="D160" s="63"/>
      <c r="E160" s="63" t="s">
        <v>16</v>
      </c>
      <c r="F160" s="63" t="s">
        <v>98</v>
      </c>
      <c r="G160" s="63">
        <v>2</v>
      </c>
      <c r="H160" s="45"/>
      <c r="I160" s="63"/>
    </row>
    <row r="161" spans="1:9" s="3" customFormat="1" ht="19.5" customHeight="1" x14ac:dyDescent="0.2">
      <c r="A161" s="81"/>
      <c r="B161" s="81"/>
      <c r="C161" s="63"/>
      <c r="D161" s="63"/>
      <c r="E161" s="46" t="s">
        <v>409</v>
      </c>
      <c r="F161" s="63"/>
      <c r="G161" s="50">
        <v>6</v>
      </c>
      <c r="H161" s="45"/>
      <c r="I161" s="63"/>
    </row>
    <row r="162" spans="1:9" s="3" customFormat="1" ht="19.5" customHeight="1" x14ac:dyDescent="0.2">
      <c r="A162" s="81"/>
      <c r="B162" s="81"/>
      <c r="C162" s="63">
        <v>134</v>
      </c>
      <c r="D162" s="63" t="s">
        <v>204</v>
      </c>
      <c r="E162" s="51" t="s">
        <v>410</v>
      </c>
      <c r="F162" s="9"/>
      <c r="G162" s="1">
        <v>3</v>
      </c>
      <c r="H162" s="45">
        <v>25</v>
      </c>
      <c r="I162" s="63"/>
    </row>
    <row r="163" spans="1:9" s="3" customFormat="1" ht="19.5" customHeight="1" x14ac:dyDescent="0.2">
      <c r="A163" s="81">
        <v>11</v>
      </c>
      <c r="B163" s="81" t="s">
        <v>88</v>
      </c>
      <c r="C163" s="63">
        <v>135</v>
      </c>
      <c r="D163" s="63" t="s">
        <v>205</v>
      </c>
      <c r="E163" s="63" t="s">
        <v>15</v>
      </c>
      <c r="F163" s="63" t="s">
        <v>98</v>
      </c>
      <c r="G163" s="63">
        <v>2</v>
      </c>
      <c r="H163" s="45">
        <v>50</v>
      </c>
      <c r="I163" s="63" t="s">
        <v>511</v>
      </c>
    </row>
    <row r="164" spans="1:9" s="3" customFormat="1" ht="19.5" customHeight="1" x14ac:dyDescent="0.2">
      <c r="A164" s="81"/>
      <c r="B164" s="81"/>
      <c r="C164" s="63">
        <v>136</v>
      </c>
      <c r="D164" s="63" t="s">
        <v>205</v>
      </c>
      <c r="E164" s="63" t="s">
        <v>36</v>
      </c>
      <c r="F164" s="63" t="s">
        <v>98</v>
      </c>
      <c r="G164" s="63">
        <v>2</v>
      </c>
      <c r="H164" s="45">
        <v>50</v>
      </c>
      <c r="I164" s="63" t="s">
        <v>511</v>
      </c>
    </row>
    <row r="165" spans="1:9" s="3" customFormat="1" ht="19.5" customHeight="1" x14ac:dyDescent="0.2">
      <c r="A165" s="81"/>
      <c r="B165" s="81"/>
      <c r="C165" s="63">
        <v>137</v>
      </c>
      <c r="D165" s="63" t="s">
        <v>205</v>
      </c>
      <c r="E165" s="65" t="s">
        <v>19</v>
      </c>
      <c r="F165" s="65" t="s">
        <v>98</v>
      </c>
      <c r="G165" s="63">
        <v>2</v>
      </c>
      <c r="H165" s="45"/>
      <c r="I165" s="63" t="s">
        <v>511</v>
      </c>
    </row>
    <row r="166" spans="1:9" s="3" customFormat="1" ht="19.5" customHeight="1" x14ac:dyDescent="0.2">
      <c r="A166" s="81"/>
      <c r="B166" s="81"/>
      <c r="C166" s="63"/>
      <c r="D166" s="63"/>
      <c r="E166" s="66" t="s">
        <v>479</v>
      </c>
      <c r="F166" s="66" t="s">
        <v>98</v>
      </c>
      <c r="G166" s="47">
        <v>1</v>
      </c>
      <c r="H166" s="45"/>
      <c r="I166" s="63"/>
    </row>
    <row r="167" spans="1:9" s="3" customFormat="1" ht="19.5" customHeight="1" x14ac:dyDescent="0.2">
      <c r="A167" s="81"/>
      <c r="B167" s="81"/>
      <c r="C167" s="63"/>
      <c r="D167" s="63"/>
      <c r="E167" s="46" t="s">
        <v>409</v>
      </c>
      <c r="F167" s="63"/>
      <c r="G167" s="50">
        <v>7</v>
      </c>
      <c r="H167" s="45"/>
      <c r="I167" s="63"/>
    </row>
    <row r="168" spans="1:9" s="3" customFormat="1" ht="23.25" customHeight="1" x14ac:dyDescent="0.25">
      <c r="A168" s="81"/>
      <c r="B168" s="81"/>
      <c r="C168" s="63">
        <v>139</v>
      </c>
      <c r="D168" s="63" t="s">
        <v>205</v>
      </c>
      <c r="E168" s="51" t="s">
        <v>410</v>
      </c>
      <c r="F168" s="9"/>
      <c r="G168" s="1">
        <v>0</v>
      </c>
      <c r="H168" s="9"/>
      <c r="I168" s="9"/>
    </row>
    <row r="169" spans="1:9" s="3" customFormat="1" ht="26.25" customHeight="1" x14ac:dyDescent="0.25">
      <c r="A169" s="79">
        <v>12</v>
      </c>
      <c r="B169" s="86" t="s">
        <v>176</v>
      </c>
      <c r="C169" s="63"/>
      <c r="D169" s="63"/>
      <c r="E169" s="63" t="s">
        <v>39</v>
      </c>
      <c r="F169" s="63" t="s">
        <v>548</v>
      </c>
      <c r="G169" s="63">
        <v>1</v>
      </c>
      <c r="H169" s="9"/>
      <c r="I169" s="9"/>
    </row>
    <row r="170" spans="1:9" s="3" customFormat="1" ht="20.25" customHeight="1" x14ac:dyDescent="0.25">
      <c r="A170" s="82"/>
      <c r="B170" s="86"/>
      <c r="C170" s="63"/>
      <c r="D170" s="63"/>
      <c r="E170" s="63"/>
      <c r="F170" s="63"/>
      <c r="G170" s="63"/>
      <c r="H170" s="9"/>
      <c r="I170" s="9"/>
    </row>
    <row r="171" spans="1:9" s="3" customFormat="1" ht="15.75" customHeight="1" x14ac:dyDescent="0.25">
      <c r="A171" s="82"/>
      <c r="B171" s="86"/>
      <c r="C171" s="63"/>
      <c r="D171" s="63"/>
      <c r="E171" s="63" t="s">
        <v>177</v>
      </c>
      <c r="F171" s="63" t="s">
        <v>98</v>
      </c>
      <c r="G171" s="63">
        <v>1</v>
      </c>
      <c r="H171" s="9"/>
      <c r="I171" s="9"/>
    </row>
    <row r="172" spans="1:9" s="3" customFormat="1" ht="20.25" customHeight="1" x14ac:dyDescent="0.25">
      <c r="A172" s="82"/>
      <c r="B172" s="86"/>
      <c r="C172" s="63"/>
      <c r="D172" s="63"/>
      <c r="H172" s="9"/>
      <c r="I172" s="9"/>
    </row>
    <row r="173" spans="1:9" s="3" customFormat="1" ht="13.5" customHeight="1" x14ac:dyDescent="0.2">
      <c r="A173" s="82"/>
      <c r="B173" s="86"/>
      <c r="C173" s="63"/>
      <c r="D173" s="63"/>
      <c r="E173" s="67" t="s">
        <v>409</v>
      </c>
      <c r="G173" s="64">
        <v>0</v>
      </c>
      <c r="H173" s="45"/>
      <c r="I173" s="63"/>
    </row>
    <row r="174" spans="1:9" s="3" customFormat="1" ht="19.5" customHeight="1" x14ac:dyDescent="0.2">
      <c r="A174" s="80"/>
      <c r="B174" s="86"/>
      <c r="C174" s="63"/>
      <c r="D174" s="63"/>
      <c r="E174" s="51" t="s">
        <v>410</v>
      </c>
      <c r="F174" s="9"/>
      <c r="G174" s="1">
        <v>2</v>
      </c>
      <c r="H174" s="45"/>
      <c r="I174" s="63"/>
    </row>
    <row r="175" spans="1:9" s="3" customFormat="1" ht="19.5" customHeight="1" x14ac:dyDescent="0.2">
      <c r="A175" s="81">
        <v>13</v>
      </c>
      <c r="B175" s="81" t="s">
        <v>89</v>
      </c>
      <c r="C175" s="63">
        <v>141</v>
      </c>
      <c r="D175" s="63" t="s">
        <v>206</v>
      </c>
      <c r="E175" s="63" t="s">
        <v>58</v>
      </c>
      <c r="F175" s="63" t="s">
        <v>98</v>
      </c>
      <c r="G175" s="63">
        <v>1</v>
      </c>
      <c r="H175" s="45">
        <v>50</v>
      </c>
      <c r="I175" s="63"/>
    </row>
    <row r="176" spans="1:9" s="3" customFormat="1" ht="19.5" customHeight="1" x14ac:dyDescent="0.2">
      <c r="A176" s="81"/>
      <c r="B176" s="81"/>
      <c r="C176" s="63"/>
      <c r="D176" s="63"/>
      <c r="E176" s="63"/>
      <c r="F176" s="63"/>
      <c r="G176" s="63"/>
      <c r="H176" s="45">
        <v>25</v>
      </c>
      <c r="I176" s="63"/>
    </row>
    <row r="177" spans="1:9" s="3" customFormat="1" ht="19.5" customHeight="1" x14ac:dyDescent="0.2">
      <c r="A177" s="81"/>
      <c r="B177" s="81"/>
      <c r="C177" s="63"/>
      <c r="D177" s="63"/>
      <c r="E177" s="63"/>
      <c r="F177" s="63"/>
      <c r="G177" s="63"/>
      <c r="H177" s="45"/>
      <c r="I177" s="63"/>
    </row>
    <row r="178" spans="1:9" s="3" customFormat="1" ht="19.5" customHeight="1" x14ac:dyDescent="0.2">
      <c r="A178" s="81"/>
      <c r="B178" s="81"/>
      <c r="C178" s="63"/>
      <c r="D178" s="63"/>
      <c r="E178" s="63"/>
      <c r="F178" s="63"/>
      <c r="G178" s="63"/>
      <c r="H178" s="45"/>
      <c r="I178" s="63"/>
    </row>
    <row r="179" spans="1:9" s="3" customFormat="1" ht="19.5" customHeight="1" x14ac:dyDescent="0.2">
      <c r="A179" s="81"/>
      <c r="B179" s="81"/>
      <c r="C179" s="63"/>
      <c r="D179" s="63"/>
      <c r="E179" s="46" t="s">
        <v>409</v>
      </c>
      <c r="F179" s="63"/>
      <c r="G179" s="50">
        <v>1</v>
      </c>
      <c r="H179" s="45"/>
      <c r="I179" s="63"/>
    </row>
    <row r="180" spans="1:9" s="3" customFormat="1" ht="19.5" customHeight="1" x14ac:dyDescent="0.2">
      <c r="A180" s="81"/>
      <c r="B180" s="81"/>
      <c r="C180" s="63">
        <v>142</v>
      </c>
      <c r="D180" s="63" t="s">
        <v>206</v>
      </c>
      <c r="E180" s="51" t="s">
        <v>410</v>
      </c>
      <c r="F180" s="63"/>
      <c r="G180" s="50">
        <v>0</v>
      </c>
      <c r="H180" s="45"/>
      <c r="I180" s="63"/>
    </row>
    <row r="181" spans="1:9" s="3" customFormat="1" ht="19.5" customHeight="1" x14ac:dyDescent="0.2">
      <c r="A181" s="81">
        <v>14</v>
      </c>
      <c r="B181" s="81" t="s">
        <v>90</v>
      </c>
      <c r="C181" s="63">
        <v>143</v>
      </c>
      <c r="D181" s="63" t="s">
        <v>207</v>
      </c>
      <c r="E181" s="59" t="s">
        <v>60</v>
      </c>
      <c r="F181" s="59" t="s">
        <v>98</v>
      </c>
      <c r="G181" s="59">
        <v>1</v>
      </c>
      <c r="H181" s="45"/>
      <c r="I181" s="63"/>
    </row>
    <row r="182" spans="1:9" s="3" customFormat="1" ht="19.5" customHeight="1" x14ac:dyDescent="0.2">
      <c r="A182" s="81"/>
      <c r="B182" s="81"/>
      <c r="C182" s="63">
        <v>144</v>
      </c>
      <c r="D182" s="63" t="s">
        <v>207</v>
      </c>
      <c r="E182" s="59" t="s">
        <v>59</v>
      </c>
      <c r="F182" s="59" t="s">
        <v>98</v>
      </c>
      <c r="G182" s="59">
        <v>1</v>
      </c>
      <c r="H182" s="45">
        <v>30</v>
      </c>
      <c r="I182" s="63"/>
    </row>
    <row r="183" spans="1:9" s="3" customFormat="1" ht="19.5" customHeight="1" x14ac:dyDescent="0.2">
      <c r="A183" s="81"/>
      <c r="B183" s="81"/>
      <c r="C183" s="63">
        <v>145</v>
      </c>
      <c r="D183" s="63" t="s">
        <v>207</v>
      </c>
      <c r="E183" s="59" t="s">
        <v>72</v>
      </c>
      <c r="F183" s="59" t="s">
        <v>98</v>
      </c>
      <c r="G183" s="59">
        <v>1</v>
      </c>
      <c r="H183" s="45">
        <v>30</v>
      </c>
      <c r="I183" s="63"/>
    </row>
    <row r="184" spans="1:9" s="3" customFormat="1" ht="19.5" customHeight="1" x14ac:dyDescent="0.2">
      <c r="A184" s="81"/>
      <c r="B184" s="81"/>
      <c r="C184" s="63">
        <v>146</v>
      </c>
      <c r="D184" s="63" t="s">
        <v>207</v>
      </c>
      <c r="E184" s="59" t="s">
        <v>73</v>
      </c>
      <c r="F184" s="59" t="s">
        <v>98</v>
      </c>
      <c r="G184" s="59">
        <v>1</v>
      </c>
      <c r="H184" s="45">
        <v>30</v>
      </c>
      <c r="I184" s="63"/>
    </row>
    <row r="185" spans="1:9" s="3" customFormat="1" ht="19.5" customHeight="1" x14ac:dyDescent="0.2">
      <c r="A185" s="81"/>
      <c r="B185" s="81"/>
      <c r="C185" s="63"/>
      <c r="D185" s="63"/>
      <c r="E185" s="59" t="s">
        <v>9</v>
      </c>
      <c r="F185" s="59" t="s">
        <v>98</v>
      </c>
      <c r="G185" s="59">
        <v>3</v>
      </c>
      <c r="H185" s="45">
        <v>20</v>
      </c>
      <c r="I185" s="63"/>
    </row>
    <row r="186" spans="1:9" s="3" customFormat="1" ht="19.5" customHeight="1" x14ac:dyDescent="0.2">
      <c r="A186" s="81"/>
      <c r="B186" s="81"/>
      <c r="C186" s="63"/>
      <c r="D186" s="63"/>
      <c r="E186" s="47"/>
      <c r="F186" s="47"/>
      <c r="G186" s="47"/>
      <c r="H186" s="45">
        <v>30</v>
      </c>
      <c r="I186" s="63"/>
    </row>
    <row r="187" spans="1:9" s="3" customFormat="1" ht="19.5" customHeight="1" x14ac:dyDescent="0.2">
      <c r="A187" s="81"/>
      <c r="B187" s="81"/>
      <c r="C187" s="63"/>
      <c r="D187" s="63"/>
      <c r="E187" s="46" t="s">
        <v>409</v>
      </c>
      <c r="F187" s="63"/>
      <c r="G187" s="50">
        <v>3</v>
      </c>
      <c r="H187" s="45"/>
      <c r="I187" s="63"/>
    </row>
    <row r="188" spans="1:9" s="3" customFormat="1" ht="19.5" customHeight="1" x14ac:dyDescent="0.2">
      <c r="A188" s="81"/>
      <c r="B188" s="81"/>
      <c r="C188" s="63">
        <v>148</v>
      </c>
      <c r="D188" s="63" t="s">
        <v>207</v>
      </c>
      <c r="E188" s="51" t="s">
        <v>410</v>
      </c>
      <c r="F188" s="9"/>
      <c r="G188" s="1">
        <v>4</v>
      </c>
      <c r="H188" s="45">
        <v>14</v>
      </c>
      <c r="I188" s="63"/>
    </row>
    <row r="189" spans="1:9" s="3" customFormat="1" ht="19.5" customHeight="1" x14ac:dyDescent="0.2">
      <c r="A189" s="81">
        <v>15</v>
      </c>
      <c r="B189" s="81" t="s">
        <v>495</v>
      </c>
      <c r="C189" s="63">
        <v>149</v>
      </c>
      <c r="D189" s="63" t="s">
        <v>208</v>
      </c>
      <c r="E189" s="63" t="s">
        <v>22</v>
      </c>
      <c r="F189" s="63" t="s">
        <v>99</v>
      </c>
      <c r="G189" s="63">
        <v>2</v>
      </c>
      <c r="H189" s="45">
        <v>78.08</v>
      </c>
      <c r="I189" s="63" t="s">
        <v>180</v>
      </c>
    </row>
    <row r="190" spans="1:9" s="3" customFormat="1" ht="19.5" customHeight="1" x14ac:dyDescent="0.2">
      <c r="A190" s="81"/>
      <c r="B190" s="81"/>
      <c r="C190" s="63">
        <v>150</v>
      </c>
      <c r="D190" s="63" t="s">
        <v>208</v>
      </c>
      <c r="E190" s="63" t="s">
        <v>19</v>
      </c>
      <c r="F190" s="63" t="s">
        <v>98</v>
      </c>
      <c r="G190" s="63">
        <v>2</v>
      </c>
      <c r="H190" s="45">
        <v>78.08</v>
      </c>
      <c r="I190" s="63" t="s">
        <v>511</v>
      </c>
    </row>
    <row r="191" spans="1:9" s="3" customFormat="1" ht="19.5" customHeight="1" x14ac:dyDescent="0.2">
      <c r="A191" s="81"/>
      <c r="B191" s="81"/>
      <c r="C191" s="63">
        <v>151</v>
      </c>
      <c r="D191" s="63" t="s">
        <v>208</v>
      </c>
      <c r="E191" s="63" t="s">
        <v>25</v>
      </c>
      <c r="F191" s="63" t="s">
        <v>99</v>
      </c>
      <c r="G191" s="63">
        <v>1</v>
      </c>
      <c r="H191" s="45">
        <v>78.08</v>
      </c>
      <c r="I191" s="63"/>
    </row>
    <row r="192" spans="1:9" s="3" customFormat="1" ht="19.5" customHeight="1" x14ac:dyDescent="0.2">
      <c r="A192" s="81"/>
      <c r="B192" s="81"/>
      <c r="C192" s="63">
        <v>152</v>
      </c>
      <c r="D192" s="63" t="s">
        <v>208</v>
      </c>
      <c r="E192" s="63" t="s">
        <v>3</v>
      </c>
      <c r="F192" s="63" t="s">
        <v>99</v>
      </c>
      <c r="G192" s="63">
        <v>1</v>
      </c>
      <c r="H192" s="45">
        <v>78.08</v>
      </c>
      <c r="I192" s="63" t="s">
        <v>511</v>
      </c>
    </row>
    <row r="193" spans="1:9" s="3" customFormat="1" ht="19.5" customHeight="1" x14ac:dyDescent="0.2">
      <c r="A193" s="81"/>
      <c r="B193" s="81"/>
      <c r="C193" s="63">
        <v>153</v>
      </c>
      <c r="D193" s="63" t="s">
        <v>208</v>
      </c>
      <c r="E193" s="63" t="s">
        <v>36</v>
      </c>
      <c r="F193" s="63" t="s">
        <v>98</v>
      </c>
      <c r="G193" s="63">
        <v>2</v>
      </c>
      <c r="H193" s="45">
        <v>78.08</v>
      </c>
      <c r="I193" s="63" t="s">
        <v>511</v>
      </c>
    </row>
    <row r="194" spans="1:9" s="3" customFormat="1" ht="19.5" customHeight="1" x14ac:dyDescent="0.2">
      <c r="A194" s="81"/>
      <c r="B194" s="81"/>
      <c r="C194" s="63"/>
      <c r="D194" s="63"/>
      <c r="E194" s="63" t="s">
        <v>8</v>
      </c>
      <c r="F194" s="63" t="s">
        <v>99</v>
      </c>
      <c r="G194" s="63">
        <v>1</v>
      </c>
      <c r="H194" s="45"/>
      <c r="I194" s="63"/>
    </row>
    <row r="195" spans="1:9" s="3" customFormat="1" ht="19.5" customHeight="1" x14ac:dyDescent="0.2">
      <c r="A195" s="81"/>
      <c r="B195" s="81"/>
      <c r="C195" s="63"/>
      <c r="D195" s="63"/>
      <c r="E195" s="47" t="s">
        <v>47</v>
      </c>
      <c r="F195" s="47" t="s">
        <v>99</v>
      </c>
      <c r="G195" s="47">
        <v>1</v>
      </c>
      <c r="H195" s="45"/>
      <c r="I195" s="63"/>
    </row>
    <row r="196" spans="1:9" s="3" customFormat="1" ht="19.5" customHeight="1" x14ac:dyDescent="0.2">
      <c r="A196" s="81"/>
      <c r="B196" s="81"/>
      <c r="C196" s="63"/>
      <c r="D196" s="63"/>
      <c r="E196" s="47" t="s">
        <v>20</v>
      </c>
      <c r="F196" s="47" t="s">
        <v>98</v>
      </c>
      <c r="G196" s="47">
        <v>1</v>
      </c>
      <c r="H196" s="45"/>
      <c r="I196" s="63" t="s">
        <v>511</v>
      </c>
    </row>
    <row r="197" spans="1:9" s="3" customFormat="1" ht="19.5" customHeight="1" x14ac:dyDescent="0.2">
      <c r="A197" s="81"/>
      <c r="B197" s="81"/>
      <c r="C197" s="63"/>
      <c r="D197" s="63"/>
      <c r="E197" s="47" t="s">
        <v>17</v>
      </c>
      <c r="F197" s="47" t="s">
        <v>98</v>
      </c>
      <c r="G197" s="47">
        <v>1</v>
      </c>
      <c r="H197" s="45"/>
      <c r="I197" s="63" t="s">
        <v>511</v>
      </c>
    </row>
    <row r="198" spans="1:9" s="3" customFormat="1" ht="19.5" customHeight="1" x14ac:dyDescent="0.2">
      <c r="A198" s="81"/>
      <c r="B198" s="81"/>
      <c r="C198" s="63"/>
      <c r="D198" s="63"/>
      <c r="E198" s="47" t="s">
        <v>65</v>
      </c>
      <c r="F198" s="47" t="s">
        <v>99</v>
      </c>
      <c r="G198" s="47">
        <v>3</v>
      </c>
      <c r="H198" s="45"/>
      <c r="I198" s="63"/>
    </row>
    <row r="199" spans="1:9" s="3" customFormat="1" ht="19.5" customHeight="1" x14ac:dyDescent="0.2">
      <c r="A199" s="81"/>
      <c r="B199" s="81"/>
      <c r="C199" s="63"/>
      <c r="D199" s="63"/>
      <c r="E199" s="51" t="s">
        <v>409</v>
      </c>
      <c r="F199" s="47"/>
      <c r="G199" s="1">
        <v>12</v>
      </c>
      <c r="H199" s="45"/>
      <c r="I199" s="63"/>
    </row>
    <row r="200" spans="1:9" s="3" customFormat="1" ht="19.5" customHeight="1" x14ac:dyDescent="0.2">
      <c r="A200" s="81"/>
      <c r="B200" s="81"/>
      <c r="C200" s="63">
        <v>154</v>
      </c>
      <c r="D200" s="63" t="s">
        <v>208</v>
      </c>
      <c r="E200" s="51" t="s">
        <v>410</v>
      </c>
      <c r="F200" s="63"/>
      <c r="G200" s="50">
        <v>3</v>
      </c>
      <c r="H200" s="45"/>
      <c r="I200" s="63"/>
    </row>
    <row r="201" spans="1:9" s="3" customFormat="1" ht="19.5" customHeight="1" x14ac:dyDescent="0.2">
      <c r="A201" s="81">
        <v>16</v>
      </c>
      <c r="B201" s="81" t="s">
        <v>277</v>
      </c>
      <c r="C201" s="63">
        <v>155</v>
      </c>
      <c r="D201" s="63" t="s">
        <v>209</v>
      </c>
      <c r="E201" s="63" t="s">
        <v>36</v>
      </c>
      <c r="F201" s="63" t="s">
        <v>98</v>
      </c>
      <c r="G201" s="63">
        <v>3</v>
      </c>
      <c r="H201" s="45">
        <v>62.09</v>
      </c>
      <c r="I201" s="63" t="s">
        <v>181</v>
      </c>
    </row>
    <row r="202" spans="1:9" s="3" customFormat="1" ht="19.5" customHeight="1" x14ac:dyDescent="0.2">
      <c r="A202" s="81"/>
      <c r="B202" s="81"/>
      <c r="C202" s="63">
        <v>156</v>
      </c>
      <c r="D202" s="63" t="s">
        <v>209</v>
      </c>
      <c r="E202" s="63" t="s">
        <v>19</v>
      </c>
      <c r="F202" s="63" t="s">
        <v>98</v>
      </c>
      <c r="G202" s="63">
        <v>3</v>
      </c>
      <c r="H202" s="45">
        <v>62.09</v>
      </c>
      <c r="I202" s="63" t="s">
        <v>181</v>
      </c>
    </row>
    <row r="203" spans="1:9" s="3" customFormat="1" ht="19.5" customHeight="1" x14ac:dyDescent="0.2">
      <c r="A203" s="81"/>
      <c r="B203" s="81"/>
      <c r="C203" s="63">
        <v>157</v>
      </c>
      <c r="D203" s="63" t="s">
        <v>209</v>
      </c>
      <c r="E203" s="63" t="s">
        <v>11</v>
      </c>
      <c r="F203" s="63" t="s">
        <v>437</v>
      </c>
      <c r="G203" s="63">
        <v>2</v>
      </c>
      <c r="H203" s="45">
        <v>48.54</v>
      </c>
      <c r="I203" s="63"/>
    </row>
    <row r="204" spans="1:9" s="3" customFormat="1" ht="19.5" customHeight="1" x14ac:dyDescent="0.2">
      <c r="A204" s="81"/>
      <c r="B204" s="81"/>
      <c r="C204" s="63">
        <v>158</v>
      </c>
      <c r="D204" s="63" t="s">
        <v>209</v>
      </c>
      <c r="E204" s="63" t="s">
        <v>56</v>
      </c>
      <c r="F204" s="63" t="s">
        <v>99</v>
      </c>
      <c r="G204" s="63">
        <v>1</v>
      </c>
      <c r="H204" s="45">
        <v>52.38</v>
      </c>
      <c r="I204" s="63" t="s">
        <v>511</v>
      </c>
    </row>
    <row r="205" spans="1:9" s="3" customFormat="1" ht="19.5" customHeight="1" x14ac:dyDescent="0.2">
      <c r="A205" s="81"/>
      <c r="B205" s="81"/>
      <c r="C205" s="63">
        <v>159</v>
      </c>
      <c r="D205" s="63" t="s">
        <v>209</v>
      </c>
      <c r="E205" s="63" t="s">
        <v>22</v>
      </c>
      <c r="F205" s="63" t="s">
        <v>99</v>
      </c>
      <c r="G205" s="63">
        <v>1</v>
      </c>
      <c r="H205" s="45">
        <v>56.61</v>
      </c>
      <c r="I205" s="63" t="s">
        <v>511</v>
      </c>
    </row>
    <row r="206" spans="1:9" s="3" customFormat="1" ht="19.5" customHeight="1" x14ac:dyDescent="0.2">
      <c r="A206" s="81"/>
      <c r="B206" s="81"/>
      <c r="C206" s="63">
        <v>160</v>
      </c>
      <c r="D206" s="63" t="s">
        <v>209</v>
      </c>
      <c r="E206" s="63" t="s">
        <v>23</v>
      </c>
      <c r="F206" s="63" t="s">
        <v>98</v>
      </c>
      <c r="G206" s="63">
        <v>1</v>
      </c>
      <c r="H206" s="45">
        <v>48.54</v>
      </c>
      <c r="I206" s="9"/>
    </row>
    <row r="207" spans="1:9" s="3" customFormat="1" ht="19.5" customHeight="1" x14ac:dyDescent="0.2">
      <c r="A207" s="81"/>
      <c r="B207" s="81"/>
      <c r="C207" s="63"/>
      <c r="D207" s="63"/>
      <c r="E207" s="63" t="s">
        <v>17</v>
      </c>
      <c r="F207" s="63" t="s">
        <v>98</v>
      </c>
      <c r="G207" s="63">
        <v>1</v>
      </c>
      <c r="H207" s="45">
        <v>52.38</v>
      </c>
      <c r="I207" s="63" t="s">
        <v>511</v>
      </c>
    </row>
    <row r="208" spans="1:9" s="3" customFormat="1" ht="19.5" customHeight="1" x14ac:dyDescent="0.2">
      <c r="A208" s="81"/>
      <c r="B208" s="81"/>
      <c r="C208" s="63"/>
      <c r="D208" s="63"/>
      <c r="E208" s="63" t="s">
        <v>27</v>
      </c>
      <c r="F208" s="63" t="s">
        <v>98</v>
      </c>
      <c r="G208" s="63">
        <v>1</v>
      </c>
      <c r="H208" s="45">
        <v>57</v>
      </c>
      <c r="I208" s="63"/>
    </row>
    <row r="209" spans="1:9" s="3" customFormat="1" ht="19.5" customHeight="1" x14ac:dyDescent="0.2">
      <c r="A209" s="81"/>
      <c r="B209" s="81"/>
      <c r="C209" s="63"/>
      <c r="D209" s="63"/>
      <c r="E209" s="63" t="s">
        <v>13</v>
      </c>
      <c r="F209" s="63" t="s">
        <v>98</v>
      </c>
      <c r="G209" s="63">
        <v>1</v>
      </c>
      <c r="H209" s="45">
        <v>57</v>
      </c>
      <c r="I209" s="63"/>
    </row>
    <row r="210" spans="1:9" s="3" customFormat="1" ht="19.5" customHeight="1" x14ac:dyDescent="0.2">
      <c r="A210" s="81"/>
      <c r="B210" s="81"/>
      <c r="C210" s="63">
        <v>161</v>
      </c>
      <c r="D210" s="63" t="s">
        <v>209</v>
      </c>
      <c r="E210" s="63" t="s">
        <v>5</v>
      </c>
      <c r="F210" s="63" t="s">
        <v>98</v>
      </c>
      <c r="G210" s="63">
        <v>1</v>
      </c>
      <c r="H210" s="45">
        <v>57</v>
      </c>
      <c r="I210" s="63"/>
    </row>
    <row r="211" spans="1:9" s="3" customFormat="1" ht="19.5" customHeight="1" x14ac:dyDescent="0.2">
      <c r="A211" s="81"/>
      <c r="B211" s="81"/>
      <c r="C211" s="63">
        <v>162</v>
      </c>
      <c r="D211" s="63" t="s">
        <v>209</v>
      </c>
      <c r="E211" s="63" t="s">
        <v>42</v>
      </c>
      <c r="F211" s="63" t="s">
        <v>99</v>
      </c>
      <c r="G211" s="63">
        <v>1</v>
      </c>
      <c r="H211" s="45">
        <v>43</v>
      </c>
      <c r="I211" s="63"/>
    </row>
    <row r="212" spans="1:9" s="3" customFormat="1" ht="19.5" customHeight="1" x14ac:dyDescent="0.2">
      <c r="A212" s="81"/>
      <c r="B212" s="81"/>
      <c r="C212" s="63"/>
      <c r="D212" s="63"/>
      <c r="E212" s="63" t="s">
        <v>65</v>
      </c>
      <c r="F212" s="63" t="s">
        <v>99</v>
      </c>
      <c r="G212" s="63">
        <v>3</v>
      </c>
      <c r="H212" s="45">
        <v>25</v>
      </c>
      <c r="I212" s="63"/>
    </row>
    <row r="213" spans="1:9" s="3" customFormat="1" ht="19.5" customHeight="1" x14ac:dyDescent="0.2">
      <c r="A213" s="81"/>
      <c r="B213" s="81"/>
      <c r="C213" s="63"/>
      <c r="D213" s="63"/>
      <c r="E213" s="63" t="s">
        <v>35</v>
      </c>
      <c r="F213" s="63" t="s">
        <v>98</v>
      </c>
      <c r="G213" s="63">
        <v>1</v>
      </c>
      <c r="H213" s="45">
        <v>35</v>
      </c>
      <c r="I213" s="63"/>
    </row>
    <row r="214" spans="1:9" s="3" customFormat="1" ht="23.25" customHeight="1" x14ac:dyDescent="0.2">
      <c r="A214" s="81"/>
      <c r="B214" s="81"/>
      <c r="C214" s="63"/>
      <c r="D214" s="63"/>
      <c r="E214" s="63" t="s">
        <v>419</v>
      </c>
      <c r="F214" s="63" t="s">
        <v>99</v>
      </c>
      <c r="G214" s="63">
        <v>1</v>
      </c>
      <c r="H214" s="45"/>
      <c r="I214" s="63"/>
    </row>
    <row r="215" spans="1:9" s="3" customFormat="1" ht="23.25" customHeight="1" x14ac:dyDescent="0.2">
      <c r="A215" s="81"/>
      <c r="B215" s="81"/>
      <c r="C215" s="63"/>
      <c r="D215" s="63"/>
      <c r="E215" s="63" t="s">
        <v>41</v>
      </c>
      <c r="F215" s="63" t="s">
        <v>98</v>
      </c>
      <c r="G215" s="63">
        <v>1</v>
      </c>
      <c r="H215" s="45"/>
      <c r="I215" s="63"/>
    </row>
    <row r="216" spans="1:9" s="3" customFormat="1" ht="23.25" customHeight="1" x14ac:dyDescent="0.2">
      <c r="A216" s="81"/>
      <c r="B216" s="81"/>
      <c r="C216" s="63"/>
      <c r="D216" s="63"/>
      <c r="E216" s="63" t="s">
        <v>496</v>
      </c>
      <c r="F216" s="63" t="s">
        <v>98</v>
      </c>
      <c r="G216" s="63">
        <v>1</v>
      </c>
      <c r="H216" s="45">
        <v>16.239999999999998</v>
      </c>
      <c r="I216" s="63"/>
    </row>
    <row r="217" spans="1:9" s="3" customFormat="1" ht="25.5" customHeight="1" x14ac:dyDescent="0.2">
      <c r="A217" s="81"/>
      <c r="B217" s="81"/>
      <c r="C217" s="63"/>
      <c r="D217" s="63"/>
      <c r="E217" s="47" t="s">
        <v>45</v>
      </c>
      <c r="F217" s="47" t="s">
        <v>99</v>
      </c>
      <c r="G217" s="47">
        <v>3</v>
      </c>
      <c r="H217" s="45"/>
      <c r="I217" s="63"/>
    </row>
    <row r="218" spans="1:9" s="3" customFormat="1" ht="19.5" customHeight="1" x14ac:dyDescent="0.25">
      <c r="A218" s="81"/>
      <c r="B218" s="81"/>
      <c r="C218" s="63"/>
      <c r="D218" s="63"/>
    </row>
    <row r="219" spans="1:9" s="3" customFormat="1" ht="19.5" customHeight="1" x14ac:dyDescent="0.2">
      <c r="A219" s="81"/>
      <c r="B219" s="81"/>
      <c r="C219" s="63"/>
      <c r="D219" s="63"/>
      <c r="E219" s="51" t="s">
        <v>409</v>
      </c>
      <c r="F219" s="47"/>
      <c r="G219" s="1">
        <v>15</v>
      </c>
      <c r="H219" s="45"/>
      <c r="I219" s="63"/>
    </row>
    <row r="220" spans="1:9" s="3" customFormat="1" ht="19.5" customHeight="1" x14ac:dyDescent="0.2">
      <c r="A220" s="81"/>
      <c r="B220" s="81"/>
      <c r="C220" s="63">
        <v>164</v>
      </c>
      <c r="D220" s="63" t="s">
        <v>209</v>
      </c>
      <c r="E220" s="51" t="s">
        <v>410</v>
      </c>
      <c r="F220" s="63"/>
      <c r="G220" s="1">
        <v>7</v>
      </c>
      <c r="H220" s="45">
        <v>16.239999999999998</v>
      </c>
      <c r="I220" s="63"/>
    </row>
    <row r="221" spans="1:9" s="3" customFormat="1" ht="19.5" customHeight="1" x14ac:dyDescent="0.2">
      <c r="A221" s="81">
        <v>17</v>
      </c>
      <c r="B221" s="81" t="s">
        <v>91</v>
      </c>
      <c r="C221" s="63">
        <v>165</v>
      </c>
      <c r="D221" s="63" t="s">
        <v>210</v>
      </c>
      <c r="E221" s="63" t="s">
        <v>22</v>
      </c>
      <c r="F221" s="63" t="s">
        <v>99</v>
      </c>
      <c r="G221" s="63">
        <v>1</v>
      </c>
      <c r="H221" s="45">
        <v>57</v>
      </c>
      <c r="I221" s="63" t="s">
        <v>181</v>
      </c>
    </row>
    <row r="222" spans="1:9" s="3" customFormat="1" ht="19.5" customHeight="1" x14ac:dyDescent="0.2">
      <c r="A222" s="81"/>
      <c r="B222" s="81"/>
      <c r="C222" s="63">
        <v>166</v>
      </c>
      <c r="D222" s="63" t="s">
        <v>210</v>
      </c>
      <c r="E222" s="63" t="s">
        <v>15</v>
      </c>
      <c r="F222" s="63" t="s">
        <v>98</v>
      </c>
      <c r="G222" s="63">
        <v>2</v>
      </c>
      <c r="H222" s="45">
        <v>62</v>
      </c>
      <c r="I222" s="63" t="s">
        <v>511</v>
      </c>
    </row>
    <row r="223" spans="1:9" s="3" customFormat="1" ht="19.5" customHeight="1" x14ac:dyDescent="0.2">
      <c r="A223" s="81"/>
      <c r="B223" s="81"/>
      <c r="C223" s="63">
        <v>167</v>
      </c>
      <c r="D223" s="63" t="s">
        <v>210</v>
      </c>
      <c r="E223" s="63" t="s">
        <v>50</v>
      </c>
      <c r="F223" s="63" t="s">
        <v>99</v>
      </c>
      <c r="G223" s="63">
        <v>2</v>
      </c>
      <c r="H223" s="45">
        <v>72</v>
      </c>
      <c r="I223" s="63" t="s">
        <v>429</v>
      </c>
    </row>
    <row r="224" spans="1:9" s="3" customFormat="1" ht="19.5" customHeight="1" x14ac:dyDescent="0.2">
      <c r="A224" s="81"/>
      <c r="B224" s="81"/>
      <c r="C224" s="63"/>
      <c r="D224" s="63"/>
      <c r="E224" s="63" t="s">
        <v>7</v>
      </c>
      <c r="F224" s="63" t="s">
        <v>98</v>
      </c>
      <c r="G224" s="63">
        <v>1</v>
      </c>
      <c r="H224" s="45">
        <v>57</v>
      </c>
      <c r="I224" s="63" t="s">
        <v>511</v>
      </c>
    </row>
    <row r="225" spans="1:9" s="3" customFormat="1" ht="19.5" customHeight="1" x14ac:dyDescent="0.2">
      <c r="A225" s="81"/>
      <c r="B225" s="81"/>
      <c r="C225" s="63">
        <v>168</v>
      </c>
      <c r="D225" s="63" t="s">
        <v>210</v>
      </c>
      <c r="E225" s="63" t="s">
        <v>43</v>
      </c>
      <c r="F225" s="63" t="s">
        <v>98</v>
      </c>
      <c r="G225" s="63">
        <v>1</v>
      </c>
      <c r="H225" s="45">
        <v>49</v>
      </c>
      <c r="I225" s="63"/>
    </row>
    <row r="226" spans="1:9" s="3" customFormat="1" ht="19.5" customHeight="1" x14ac:dyDescent="0.2">
      <c r="A226" s="81"/>
      <c r="B226" s="81"/>
      <c r="C226" s="63"/>
      <c r="D226" s="63"/>
      <c r="E226" s="63" t="s">
        <v>25</v>
      </c>
      <c r="F226" s="63" t="s">
        <v>437</v>
      </c>
      <c r="G226" s="63">
        <v>3</v>
      </c>
      <c r="H226" s="45">
        <v>30</v>
      </c>
      <c r="I226" s="63"/>
    </row>
    <row r="227" spans="1:9" s="3" customFormat="1" ht="19.5" customHeight="1" x14ac:dyDescent="0.2">
      <c r="A227" s="81"/>
      <c r="B227" s="81"/>
      <c r="C227" s="63"/>
      <c r="D227" s="63"/>
      <c r="E227" s="63" t="s">
        <v>20</v>
      </c>
      <c r="F227" s="63" t="s">
        <v>98</v>
      </c>
      <c r="G227" s="63">
        <v>1</v>
      </c>
      <c r="H227" s="45"/>
      <c r="I227" s="63" t="s">
        <v>511</v>
      </c>
    </row>
    <row r="228" spans="1:9" s="3" customFormat="1" ht="19.5" customHeight="1" x14ac:dyDescent="0.2">
      <c r="A228" s="81"/>
      <c r="B228" s="81"/>
      <c r="C228" s="63"/>
      <c r="D228" s="63"/>
      <c r="E228" s="63" t="s">
        <v>119</v>
      </c>
      <c r="F228" s="63" t="s">
        <v>99</v>
      </c>
      <c r="G228" s="63">
        <v>1</v>
      </c>
      <c r="H228" s="45">
        <v>27</v>
      </c>
      <c r="I228" s="63"/>
    </row>
    <row r="229" spans="1:9" s="3" customFormat="1" ht="19.5" customHeight="1" x14ac:dyDescent="0.2">
      <c r="A229" s="81"/>
      <c r="B229" s="81"/>
      <c r="C229" s="63"/>
      <c r="D229" s="63"/>
      <c r="E229" s="63" t="s">
        <v>65</v>
      </c>
      <c r="F229" s="63" t="s">
        <v>99</v>
      </c>
      <c r="G229" s="63">
        <v>2</v>
      </c>
      <c r="H229" s="45">
        <v>27</v>
      </c>
      <c r="I229" s="63"/>
    </row>
    <row r="230" spans="1:9" s="3" customFormat="1" ht="19.5" customHeight="1" x14ac:dyDescent="0.2">
      <c r="A230" s="81"/>
      <c r="B230" s="81"/>
      <c r="C230" s="63"/>
      <c r="D230" s="63"/>
      <c r="E230" s="63" t="s">
        <v>35</v>
      </c>
      <c r="F230" s="63" t="s">
        <v>98</v>
      </c>
      <c r="G230" s="63">
        <v>1</v>
      </c>
      <c r="H230" s="45"/>
      <c r="I230" s="63"/>
    </row>
    <row r="231" spans="1:9" s="3" customFormat="1" ht="19.5" customHeight="1" x14ac:dyDescent="0.2">
      <c r="A231" s="81"/>
      <c r="B231" s="81"/>
      <c r="C231" s="63"/>
      <c r="D231" s="63"/>
      <c r="E231" s="63" t="s">
        <v>451</v>
      </c>
      <c r="F231" s="63" t="s">
        <v>98</v>
      </c>
      <c r="G231" s="63">
        <v>1</v>
      </c>
      <c r="H231" s="45"/>
      <c r="I231" s="63"/>
    </row>
    <row r="232" spans="1:9" s="3" customFormat="1" ht="19.5" customHeight="1" x14ac:dyDescent="0.2">
      <c r="A232" s="81"/>
      <c r="B232" s="81"/>
      <c r="C232" s="63"/>
      <c r="D232" s="63"/>
      <c r="E232" s="63" t="s">
        <v>503</v>
      </c>
      <c r="F232" s="63" t="s">
        <v>98</v>
      </c>
      <c r="G232" s="63">
        <v>1</v>
      </c>
      <c r="H232" s="45"/>
      <c r="I232" s="63"/>
    </row>
    <row r="233" spans="1:9" s="3" customFormat="1" ht="19.5" customHeight="1" x14ac:dyDescent="0.2">
      <c r="A233" s="81"/>
      <c r="B233" s="81"/>
      <c r="C233" s="63"/>
      <c r="D233" s="63"/>
      <c r="E233" s="63" t="s">
        <v>24</v>
      </c>
      <c r="F233" s="63" t="s">
        <v>98</v>
      </c>
      <c r="G233" s="63">
        <v>1</v>
      </c>
      <c r="H233" s="45"/>
      <c r="I233" s="63"/>
    </row>
    <row r="234" spans="1:9" s="3" customFormat="1" ht="19.5" customHeight="1" x14ac:dyDescent="0.2">
      <c r="A234" s="81"/>
      <c r="B234" s="81"/>
      <c r="C234" s="63"/>
      <c r="D234" s="63"/>
      <c r="E234" s="59" t="s">
        <v>469</v>
      </c>
      <c r="F234" s="59" t="s">
        <v>98</v>
      </c>
      <c r="G234" s="59">
        <v>1</v>
      </c>
      <c r="H234" s="45"/>
      <c r="I234" s="63"/>
    </row>
    <row r="235" spans="1:9" s="3" customFormat="1" ht="19.5" customHeight="1" x14ac:dyDescent="0.2">
      <c r="A235" s="81"/>
      <c r="B235" s="81"/>
      <c r="C235" s="63"/>
      <c r="D235" s="63"/>
      <c r="E235" s="68" t="s">
        <v>409</v>
      </c>
      <c r="F235" s="59"/>
      <c r="G235" s="69">
        <v>11</v>
      </c>
      <c r="H235" s="45"/>
      <c r="I235" s="63"/>
    </row>
    <row r="236" spans="1:9" s="3" customFormat="1" ht="30.75" customHeight="1" x14ac:dyDescent="0.2">
      <c r="A236" s="81"/>
      <c r="B236" s="81"/>
      <c r="C236" s="63">
        <v>169</v>
      </c>
      <c r="D236" s="63" t="s">
        <v>210</v>
      </c>
      <c r="E236" s="51" t="s">
        <v>410</v>
      </c>
      <c r="F236" s="70"/>
      <c r="G236" s="71">
        <v>8</v>
      </c>
      <c r="H236" s="45">
        <v>25</v>
      </c>
      <c r="I236" s="63"/>
    </row>
    <row r="237" spans="1:9" s="3" customFormat="1" ht="19.5" customHeight="1" x14ac:dyDescent="0.2">
      <c r="A237" s="81">
        <v>18</v>
      </c>
      <c r="B237" s="81" t="s">
        <v>381</v>
      </c>
      <c r="C237" s="63">
        <v>170</v>
      </c>
      <c r="D237" s="63" t="s">
        <v>211</v>
      </c>
      <c r="E237" s="63" t="s">
        <v>62</v>
      </c>
      <c r="F237" s="63" t="s">
        <v>98</v>
      </c>
      <c r="G237" s="63">
        <v>2</v>
      </c>
      <c r="H237" s="45">
        <v>57</v>
      </c>
      <c r="I237" s="63"/>
    </row>
    <row r="238" spans="1:9" s="3" customFormat="1" ht="19.5" customHeight="1" x14ac:dyDescent="0.2">
      <c r="A238" s="81"/>
      <c r="B238" s="81"/>
      <c r="C238" s="63">
        <v>172</v>
      </c>
      <c r="D238" s="63" t="s">
        <v>211</v>
      </c>
      <c r="E238" s="63" t="s">
        <v>72</v>
      </c>
      <c r="F238" s="63" t="s">
        <v>98</v>
      </c>
      <c r="G238" s="63">
        <v>2</v>
      </c>
      <c r="H238" s="45">
        <v>57</v>
      </c>
      <c r="I238" s="63"/>
    </row>
    <row r="239" spans="1:9" s="3" customFormat="1" ht="19.5" customHeight="1" x14ac:dyDescent="0.2">
      <c r="A239" s="81"/>
      <c r="B239" s="81"/>
      <c r="C239" s="63">
        <v>173</v>
      </c>
      <c r="D239" s="63" t="s">
        <v>211</v>
      </c>
      <c r="E239" s="63" t="s">
        <v>58</v>
      </c>
      <c r="F239" s="63" t="s">
        <v>98</v>
      </c>
      <c r="G239" s="63">
        <v>1</v>
      </c>
      <c r="H239" s="45">
        <v>57</v>
      </c>
      <c r="I239" s="63"/>
    </row>
    <row r="240" spans="1:9" s="3" customFormat="1" ht="19.5" customHeight="1" x14ac:dyDescent="0.2">
      <c r="A240" s="81"/>
      <c r="B240" s="81"/>
      <c r="C240" s="63"/>
      <c r="D240" s="63"/>
      <c r="E240" s="46" t="s">
        <v>409</v>
      </c>
      <c r="F240" s="63"/>
      <c r="G240" s="50">
        <v>5</v>
      </c>
      <c r="H240" s="45"/>
      <c r="I240" s="63"/>
    </row>
    <row r="241" spans="1:9" s="3" customFormat="1" ht="19.5" customHeight="1" x14ac:dyDescent="0.2">
      <c r="A241" s="81"/>
      <c r="B241" s="81"/>
      <c r="C241" s="63">
        <v>174</v>
      </c>
      <c r="D241" s="63" t="s">
        <v>211</v>
      </c>
      <c r="E241" s="51" t="s">
        <v>410</v>
      </c>
      <c r="F241" s="63"/>
      <c r="G241" s="50">
        <v>0</v>
      </c>
      <c r="H241" s="45"/>
      <c r="I241" s="63"/>
    </row>
    <row r="242" spans="1:9" s="3" customFormat="1" ht="33.75" customHeight="1" x14ac:dyDescent="0.2">
      <c r="A242" s="79">
        <v>19</v>
      </c>
      <c r="B242" s="86" t="s">
        <v>481</v>
      </c>
      <c r="C242" s="63"/>
      <c r="D242" s="63"/>
      <c r="E242" s="63" t="s">
        <v>260</v>
      </c>
      <c r="F242" s="63" t="s">
        <v>261</v>
      </c>
      <c r="G242" s="63">
        <v>1</v>
      </c>
      <c r="H242" s="45">
        <v>80</v>
      </c>
      <c r="I242" s="63"/>
    </row>
    <row r="243" spans="1:9" s="3" customFormat="1" ht="32.25" customHeight="1" x14ac:dyDescent="0.2">
      <c r="A243" s="82"/>
      <c r="B243" s="86"/>
      <c r="C243" s="63"/>
      <c r="D243" s="63"/>
      <c r="E243" s="47" t="s">
        <v>81</v>
      </c>
      <c r="F243" s="63" t="s">
        <v>262</v>
      </c>
      <c r="G243" s="47">
        <v>1</v>
      </c>
      <c r="H243" s="45"/>
      <c r="I243" s="63" t="s">
        <v>511</v>
      </c>
    </row>
    <row r="244" spans="1:9" s="3" customFormat="1" ht="24" customHeight="1" x14ac:dyDescent="0.2">
      <c r="A244" s="82"/>
      <c r="B244" s="86"/>
      <c r="C244" s="63"/>
      <c r="D244" s="63"/>
      <c r="E244" s="46" t="s">
        <v>409</v>
      </c>
      <c r="F244" s="63"/>
      <c r="G244" s="50">
        <v>2</v>
      </c>
      <c r="H244" s="45"/>
      <c r="I244" s="63"/>
    </row>
    <row r="245" spans="1:9" s="3" customFormat="1" ht="18" customHeight="1" x14ac:dyDescent="0.2">
      <c r="A245" s="80"/>
      <c r="B245" s="86"/>
      <c r="C245" s="63">
        <v>175</v>
      </c>
      <c r="D245" s="63" t="s">
        <v>212</v>
      </c>
      <c r="E245" s="51" t="s">
        <v>410</v>
      </c>
      <c r="F245" s="9"/>
      <c r="G245" s="1">
        <v>0</v>
      </c>
      <c r="H245" s="45">
        <v>79.67</v>
      </c>
      <c r="I245" s="63"/>
    </row>
    <row r="246" spans="1:9" s="3" customFormat="1" ht="19.5" customHeight="1" x14ac:dyDescent="0.2">
      <c r="A246" s="81">
        <v>20</v>
      </c>
      <c r="B246" s="81" t="s">
        <v>270</v>
      </c>
      <c r="C246" s="63">
        <v>176</v>
      </c>
      <c r="D246" s="63" t="s">
        <v>213</v>
      </c>
      <c r="E246" s="63" t="s">
        <v>7</v>
      </c>
      <c r="F246" s="63" t="s">
        <v>98</v>
      </c>
      <c r="G246" s="63">
        <v>1</v>
      </c>
      <c r="H246" s="45">
        <v>52.97</v>
      </c>
      <c r="I246" s="63" t="s">
        <v>183</v>
      </c>
    </row>
    <row r="247" spans="1:9" s="3" customFormat="1" ht="19.5" customHeight="1" x14ac:dyDescent="0.2">
      <c r="A247" s="81"/>
      <c r="B247" s="81"/>
      <c r="C247" s="63"/>
      <c r="D247" s="63"/>
      <c r="E247" s="63" t="s">
        <v>117</v>
      </c>
      <c r="F247" s="63" t="s">
        <v>98</v>
      </c>
      <c r="G247" s="63">
        <v>1</v>
      </c>
      <c r="H247" s="45">
        <v>68.59</v>
      </c>
      <c r="I247" s="63" t="s">
        <v>183</v>
      </c>
    </row>
    <row r="248" spans="1:9" s="3" customFormat="1" ht="19.5" customHeight="1" x14ac:dyDescent="0.2">
      <c r="A248" s="81"/>
      <c r="B248" s="81"/>
      <c r="C248" s="63">
        <v>177</v>
      </c>
      <c r="D248" s="63" t="s">
        <v>213</v>
      </c>
      <c r="E248" s="63" t="s">
        <v>15</v>
      </c>
      <c r="F248" s="63" t="s">
        <v>98</v>
      </c>
      <c r="G248" s="63">
        <v>2</v>
      </c>
      <c r="H248" s="45">
        <v>68.59</v>
      </c>
      <c r="I248" s="63" t="s">
        <v>183</v>
      </c>
    </row>
    <row r="249" spans="1:9" s="3" customFormat="1" ht="19.5" customHeight="1" x14ac:dyDescent="0.2">
      <c r="A249" s="81"/>
      <c r="B249" s="81"/>
      <c r="C249" s="63"/>
      <c r="D249" s="63"/>
      <c r="E249" s="63" t="s">
        <v>30</v>
      </c>
      <c r="F249" s="63" t="s">
        <v>98</v>
      </c>
      <c r="G249" s="63">
        <v>1</v>
      </c>
      <c r="H249" s="45">
        <v>53.93</v>
      </c>
      <c r="I249" s="63" t="s">
        <v>184</v>
      </c>
    </row>
    <row r="250" spans="1:9" s="3" customFormat="1" ht="19.5" customHeight="1" x14ac:dyDescent="0.2">
      <c r="A250" s="81"/>
      <c r="B250" s="81"/>
      <c r="C250" s="63">
        <v>178</v>
      </c>
      <c r="D250" s="63" t="s">
        <v>213</v>
      </c>
      <c r="E250" s="63" t="s">
        <v>40</v>
      </c>
      <c r="F250" s="63" t="s">
        <v>99</v>
      </c>
      <c r="G250" s="63">
        <v>1</v>
      </c>
      <c r="H250" s="45">
        <v>52.97</v>
      </c>
      <c r="I250" s="63" t="s">
        <v>511</v>
      </c>
    </row>
    <row r="251" spans="1:9" s="3" customFormat="1" ht="19.5" customHeight="1" x14ac:dyDescent="0.2">
      <c r="A251" s="81"/>
      <c r="B251" s="81"/>
      <c r="C251" s="63">
        <v>179</v>
      </c>
      <c r="D251" s="63" t="s">
        <v>213</v>
      </c>
      <c r="E251" s="63" t="s">
        <v>60</v>
      </c>
      <c r="F251" s="63" t="s">
        <v>98</v>
      </c>
      <c r="G251" s="63">
        <v>1</v>
      </c>
      <c r="H251" s="45">
        <v>53.93</v>
      </c>
      <c r="I251" s="63" t="s">
        <v>429</v>
      </c>
    </row>
    <row r="252" spans="1:9" s="3" customFormat="1" ht="2.25" customHeight="1" x14ac:dyDescent="0.2">
      <c r="A252" s="81"/>
      <c r="B252" s="81"/>
      <c r="C252" s="63">
        <v>180</v>
      </c>
      <c r="D252" s="63" t="s">
        <v>213</v>
      </c>
      <c r="E252" s="63" t="s">
        <v>11</v>
      </c>
      <c r="F252" s="63" t="s">
        <v>98</v>
      </c>
      <c r="G252" s="63">
        <v>1</v>
      </c>
      <c r="H252" s="45">
        <v>52.97</v>
      </c>
      <c r="I252" s="63" t="s">
        <v>429</v>
      </c>
    </row>
    <row r="253" spans="1:9" s="3" customFormat="1" ht="21" customHeight="1" x14ac:dyDescent="0.2">
      <c r="A253" s="81"/>
      <c r="B253" s="81"/>
      <c r="C253" s="63">
        <v>181</v>
      </c>
      <c r="D253" s="63" t="s">
        <v>213</v>
      </c>
      <c r="E253" s="63" t="s">
        <v>18</v>
      </c>
      <c r="F253" s="63" t="s">
        <v>98</v>
      </c>
      <c r="G253" s="63">
        <v>1</v>
      </c>
      <c r="H253" s="45">
        <v>52.97</v>
      </c>
      <c r="I253" s="63" t="s">
        <v>429</v>
      </c>
    </row>
    <row r="254" spans="1:9" s="3" customFormat="1" ht="19.5" customHeight="1" x14ac:dyDescent="0.2">
      <c r="A254" s="81"/>
      <c r="B254" s="81"/>
      <c r="C254" s="63">
        <v>182</v>
      </c>
      <c r="D254" s="63" t="s">
        <v>213</v>
      </c>
      <c r="E254" s="63" t="s">
        <v>20</v>
      </c>
      <c r="F254" s="63" t="s">
        <v>98</v>
      </c>
      <c r="G254" s="63">
        <v>1</v>
      </c>
      <c r="H254" s="45">
        <v>52.97</v>
      </c>
      <c r="I254" s="63" t="s">
        <v>511</v>
      </c>
    </row>
    <row r="255" spans="1:9" s="3" customFormat="1" ht="20.25" customHeight="1" x14ac:dyDescent="0.2">
      <c r="A255" s="81"/>
      <c r="B255" s="81"/>
      <c r="C255" s="63"/>
      <c r="D255" s="63"/>
      <c r="E255" s="63" t="s">
        <v>51</v>
      </c>
      <c r="F255" s="63" t="s">
        <v>98</v>
      </c>
      <c r="G255" s="63">
        <v>1</v>
      </c>
      <c r="H255" s="45">
        <v>52.97</v>
      </c>
      <c r="I255" s="63" t="s">
        <v>511</v>
      </c>
    </row>
    <row r="256" spans="1:9" s="3" customFormat="1" ht="19.5" customHeight="1" x14ac:dyDescent="0.2">
      <c r="A256" s="81"/>
      <c r="B256" s="81"/>
      <c r="C256" s="63"/>
      <c r="D256" s="63"/>
      <c r="E256" s="48" t="s">
        <v>11</v>
      </c>
      <c r="F256" s="48" t="s">
        <v>154</v>
      </c>
      <c r="G256" s="48">
        <v>1</v>
      </c>
      <c r="H256" s="45">
        <v>55.86</v>
      </c>
      <c r="I256" s="63" t="s">
        <v>184</v>
      </c>
    </row>
    <row r="257" spans="1:9" s="3" customFormat="1" ht="19.5" customHeight="1" x14ac:dyDescent="0.2">
      <c r="A257" s="81"/>
      <c r="B257" s="81"/>
      <c r="C257" s="63"/>
      <c r="D257" s="63"/>
      <c r="E257" s="63" t="s">
        <v>33</v>
      </c>
      <c r="F257" s="63" t="s">
        <v>115</v>
      </c>
      <c r="G257" s="63">
        <v>3</v>
      </c>
      <c r="H257" s="45">
        <v>31.3</v>
      </c>
      <c r="I257" s="63"/>
    </row>
    <row r="258" spans="1:9" s="3" customFormat="1" ht="19.5" customHeight="1" x14ac:dyDescent="0.2">
      <c r="A258" s="81"/>
      <c r="B258" s="81"/>
      <c r="C258" s="63"/>
      <c r="D258" s="63"/>
      <c r="E258" s="47"/>
      <c r="F258" s="47"/>
      <c r="G258" s="47"/>
      <c r="H258" s="45"/>
      <c r="I258" s="63"/>
    </row>
    <row r="259" spans="1:9" s="3" customFormat="1" ht="19.5" customHeight="1" x14ac:dyDescent="0.2">
      <c r="A259" s="81"/>
      <c r="B259" s="81"/>
      <c r="C259" s="63"/>
      <c r="D259" s="63"/>
      <c r="E259" s="46" t="s">
        <v>409</v>
      </c>
      <c r="F259" s="63"/>
      <c r="G259" s="50">
        <v>11</v>
      </c>
      <c r="H259" s="45"/>
      <c r="I259" s="63"/>
    </row>
    <row r="260" spans="1:9" s="3" customFormat="1" ht="19.5" customHeight="1" x14ac:dyDescent="0.2">
      <c r="A260" s="81"/>
      <c r="B260" s="81"/>
      <c r="C260" s="63">
        <v>189</v>
      </c>
      <c r="D260" s="63" t="s">
        <v>213</v>
      </c>
      <c r="E260" s="51" t="s">
        <v>410</v>
      </c>
      <c r="F260" s="9"/>
      <c r="G260" s="1">
        <v>3</v>
      </c>
      <c r="H260" s="45">
        <v>57.16</v>
      </c>
      <c r="I260" s="63"/>
    </row>
    <row r="261" spans="1:9" s="3" customFormat="1" ht="19.5" customHeight="1" x14ac:dyDescent="0.2">
      <c r="A261" s="81">
        <v>21</v>
      </c>
      <c r="B261" s="81" t="s">
        <v>130</v>
      </c>
      <c r="C261" s="63">
        <v>190</v>
      </c>
      <c r="D261" s="63" t="s">
        <v>214</v>
      </c>
      <c r="E261" s="63" t="s">
        <v>53</v>
      </c>
      <c r="F261" s="63" t="s">
        <v>98</v>
      </c>
      <c r="G261" s="63">
        <v>2</v>
      </c>
      <c r="H261" s="45">
        <v>54.04</v>
      </c>
      <c r="I261" s="63" t="s">
        <v>511</v>
      </c>
    </row>
    <row r="262" spans="1:9" s="3" customFormat="1" ht="19.5" customHeight="1" x14ac:dyDescent="0.2">
      <c r="A262" s="81"/>
      <c r="B262" s="81"/>
      <c r="C262" s="63">
        <v>191</v>
      </c>
      <c r="D262" s="63" t="s">
        <v>214</v>
      </c>
      <c r="E262" s="63" t="s">
        <v>54</v>
      </c>
      <c r="F262" s="63" t="s">
        <v>98</v>
      </c>
      <c r="G262" s="63">
        <v>2</v>
      </c>
      <c r="H262" s="45">
        <v>54.04</v>
      </c>
      <c r="I262" s="63" t="s">
        <v>511</v>
      </c>
    </row>
    <row r="263" spans="1:9" s="3" customFormat="1" ht="19.5" customHeight="1" x14ac:dyDescent="0.2">
      <c r="A263" s="81"/>
      <c r="B263" s="81"/>
      <c r="C263" s="63">
        <v>193</v>
      </c>
      <c r="D263" s="63" t="s">
        <v>214</v>
      </c>
      <c r="E263" s="63" t="s">
        <v>102</v>
      </c>
      <c r="F263" s="63" t="s">
        <v>98</v>
      </c>
      <c r="G263" s="63">
        <v>1</v>
      </c>
      <c r="H263" s="45">
        <v>54.04</v>
      </c>
      <c r="I263" s="63" t="s">
        <v>511</v>
      </c>
    </row>
    <row r="264" spans="1:9" s="3" customFormat="1" ht="19.5" customHeight="1" x14ac:dyDescent="0.2">
      <c r="A264" s="81"/>
      <c r="B264" s="81"/>
      <c r="C264" s="63">
        <v>194</v>
      </c>
      <c r="D264" s="63" t="s">
        <v>214</v>
      </c>
      <c r="E264" s="63" t="s">
        <v>71</v>
      </c>
      <c r="F264" s="63" t="s">
        <v>145</v>
      </c>
      <c r="G264" s="63">
        <v>1</v>
      </c>
      <c r="H264" s="45">
        <v>52.38</v>
      </c>
      <c r="I264" s="63" t="s">
        <v>511</v>
      </c>
    </row>
    <row r="265" spans="1:9" s="3" customFormat="1" ht="19.5" customHeight="1" x14ac:dyDescent="0.2">
      <c r="A265" s="81"/>
      <c r="B265" s="81"/>
      <c r="C265" s="63">
        <v>195</v>
      </c>
      <c r="D265" s="63" t="s">
        <v>214</v>
      </c>
      <c r="E265" s="63" t="s">
        <v>71</v>
      </c>
      <c r="F265" s="63" t="s">
        <v>116</v>
      </c>
      <c r="G265" s="63">
        <v>1</v>
      </c>
      <c r="H265" s="45">
        <v>53</v>
      </c>
      <c r="I265" s="63" t="s">
        <v>511</v>
      </c>
    </row>
    <row r="266" spans="1:9" s="3" customFormat="1" ht="19.5" customHeight="1" x14ac:dyDescent="0.2">
      <c r="A266" s="81"/>
      <c r="B266" s="81"/>
      <c r="C266" s="63">
        <v>196</v>
      </c>
      <c r="D266" s="63" t="s">
        <v>214</v>
      </c>
      <c r="E266" s="63" t="s">
        <v>71</v>
      </c>
      <c r="F266" s="63" t="s">
        <v>439</v>
      </c>
      <c r="G266" s="63">
        <v>1</v>
      </c>
      <c r="H266" s="45">
        <v>53</v>
      </c>
      <c r="I266" s="63" t="s">
        <v>511</v>
      </c>
    </row>
    <row r="267" spans="1:9" s="3" customFormat="1" ht="19.5" customHeight="1" x14ac:dyDescent="0.2">
      <c r="A267" s="81"/>
      <c r="B267" s="81"/>
      <c r="C267" s="63">
        <v>197</v>
      </c>
      <c r="D267" s="63" t="s">
        <v>214</v>
      </c>
      <c r="E267" s="63" t="s">
        <v>6</v>
      </c>
      <c r="F267" s="63" t="s">
        <v>98</v>
      </c>
      <c r="G267" s="63">
        <v>1</v>
      </c>
      <c r="H267" s="45">
        <v>40.83</v>
      </c>
      <c r="I267" s="63" t="s">
        <v>184</v>
      </c>
    </row>
    <row r="268" spans="1:9" s="3" customFormat="1" ht="19.5" customHeight="1" x14ac:dyDescent="0.2">
      <c r="A268" s="81"/>
      <c r="B268" s="81"/>
      <c r="C268" s="63">
        <v>198</v>
      </c>
      <c r="D268" s="63" t="s">
        <v>214</v>
      </c>
      <c r="E268" s="63" t="s">
        <v>22</v>
      </c>
      <c r="F268" s="63" t="s">
        <v>99</v>
      </c>
      <c r="G268" s="63">
        <v>1</v>
      </c>
      <c r="H268" s="45">
        <v>50.31</v>
      </c>
      <c r="I268" s="63" t="s">
        <v>511</v>
      </c>
    </row>
    <row r="269" spans="1:9" s="3" customFormat="1" ht="19.5" customHeight="1" x14ac:dyDescent="0.2">
      <c r="A269" s="81"/>
      <c r="B269" s="81"/>
      <c r="C269" s="63">
        <v>199</v>
      </c>
      <c r="D269" s="63" t="s">
        <v>214</v>
      </c>
      <c r="E269" s="63" t="s">
        <v>11</v>
      </c>
      <c r="F269" s="63" t="s">
        <v>98</v>
      </c>
      <c r="G269" s="63">
        <v>1</v>
      </c>
      <c r="H269" s="45">
        <v>42.37</v>
      </c>
      <c r="I269" s="63" t="s">
        <v>184</v>
      </c>
    </row>
    <row r="270" spans="1:9" s="3" customFormat="1" ht="19.5" customHeight="1" x14ac:dyDescent="0.2">
      <c r="A270" s="81"/>
      <c r="B270" s="81"/>
      <c r="C270" s="63">
        <v>200</v>
      </c>
      <c r="D270" s="63" t="s">
        <v>214</v>
      </c>
      <c r="E270" s="63" t="s">
        <v>8</v>
      </c>
      <c r="F270" s="63" t="s">
        <v>470</v>
      </c>
      <c r="G270" s="63">
        <v>2</v>
      </c>
      <c r="H270" s="45">
        <v>40.83</v>
      </c>
      <c r="I270" s="63" t="s">
        <v>184</v>
      </c>
    </row>
    <row r="271" spans="1:9" s="3" customFormat="1" ht="19.5" customHeight="1" x14ac:dyDescent="0.2">
      <c r="A271" s="81"/>
      <c r="B271" s="81"/>
      <c r="C271" s="63">
        <v>202</v>
      </c>
      <c r="D271" s="63" t="s">
        <v>214</v>
      </c>
      <c r="E271" s="63" t="s">
        <v>67</v>
      </c>
      <c r="F271" s="63" t="s">
        <v>98</v>
      </c>
      <c r="G271" s="63">
        <v>1</v>
      </c>
      <c r="H271" s="45">
        <v>42.37</v>
      </c>
      <c r="I271" s="63" t="s">
        <v>184</v>
      </c>
    </row>
    <row r="272" spans="1:9" s="3" customFormat="1" ht="19.5" customHeight="1" x14ac:dyDescent="0.2">
      <c r="A272" s="81"/>
      <c r="B272" s="81"/>
      <c r="C272" s="63">
        <v>203</v>
      </c>
      <c r="D272" s="63" t="s">
        <v>214</v>
      </c>
      <c r="E272" s="63" t="s">
        <v>25</v>
      </c>
      <c r="F272" s="63" t="s">
        <v>98</v>
      </c>
      <c r="G272" s="63">
        <v>1</v>
      </c>
      <c r="H272" s="45">
        <v>40.83</v>
      </c>
      <c r="I272" s="63" t="s">
        <v>184</v>
      </c>
    </row>
    <row r="273" spans="1:9" s="3" customFormat="1" ht="19.5" customHeight="1" x14ac:dyDescent="0.2">
      <c r="A273" s="81"/>
      <c r="B273" s="81"/>
      <c r="C273" s="63">
        <v>204</v>
      </c>
      <c r="D273" s="63" t="s">
        <v>214</v>
      </c>
      <c r="E273" s="63" t="s">
        <v>18</v>
      </c>
      <c r="F273" s="63" t="s">
        <v>98</v>
      </c>
      <c r="G273" s="63">
        <v>1</v>
      </c>
      <c r="H273" s="45">
        <v>42.37</v>
      </c>
      <c r="I273" s="63" t="s">
        <v>511</v>
      </c>
    </row>
    <row r="274" spans="1:9" s="3" customFormat="1" ht="19.5" customHeight="1" x14ac:dyDescent="0.2">
      <c r="A274" s="81"/>
      <c r="B274" s="81"/>
      <c r="C274" s="63"/>
      <c r="D274" s="63"/>
      <c r="E274" s="63" t="s">
        <v>81</v>
      </c>
      <c r="F274" s="63" t="s">
        <v>98</v>
      </c>
      <c r="G274" s="63">
        <v>1</v>
      </c>
      <c r="H274" s="45"/>
      <c r="I274" s="63" t="s">
        <v>511</v>
      </c>
    </row>
    <row r="275" spans="1:9" s="3" customFormat="1" ht="19.5" customHeight="1" x14ac:dyDescent="0.2">
      <c r="A275" s="81"/>
      <c r="B275" s="81"/>
      <c r="C275" s="63"/>
      <c r="D275" s="63"/>
      <c r="E275" s="63" t="s">
        <v>412</v>
      </c>
      <c r="F275" s="63" t="s">
        <v>137</v>
      </c>
      <c r="G275" s="63">
        <v>1</v>
      </c>
      <c r="H275" s="45"/>
      <c r="I275" s="63" t="s">
        <v>182</v>
      </c>
    </row>
    <row r="276" spans="1:9" s="3" customFormat="1" ht="19.5" customHeight="1" x14ac:dyDescent="0.2">
      <c r="A276" s="81"/>
      <c r="B276" s="81"/>
      <c r="C276" s="63"/>
      <c r="D276" s="63"/>
      <c r="E276" s="63" t="s">
        <v>76</v>
      </c>
      <c r="F276" s="63" t="s">
        <v>98</v>
      </c>
      <c r="G276" s="63">
        <v>1</v>
      </c>
      <c r="H276" s="45"/>
      <c r="I276" s="63" t="s">
        <v>182</v>
      </c>
    </row>
    <row r="277" spans="1:9" s="3" customFormat="1" ht="19.5" customHeight="1" x14ac:dyDescent="0.2">
      <c r="A277" s="81"/>
      <c r="B277" s="81"/>
      <c r="C277" s="63">
        <v>205</v>
      </c>
      <c r="D277" s="63" t="s">
        <v>214</v>
      </c>
      <c r="E277" s="63" t="s">
        <v>16</v>
      </c>
      <c r="F277" s="63" t="s">
        <v>426</v>
      </c>
      <c r="G277" s="63">
        <v>1</v>
      </c>
      <c r="H277" s="45">
        <v>34.67</v>
      </c>
      <c r="I277" s="63" t="s">
        <v>182</v>
      </c>
    </row>
    <row r="278" spans="1:9" s="3" customFormat="1" ht="19.5" customHeight="1" x14ac:dyDescent="0.2">
      <c r="A278" s="81"/>
      <c r="B278" s="81"/>
      <c r="C278" s="63">
        <v>206</v>
      </c>
      <c r="D278" s="63" t="s">
        <v>214</v>
      </c>
      <c r="E278" s="63" t="s">
        <v>39</v>
      </c>
      <c r="F278" s="63" t="s">
        <v>103</v>
      </c>
      <c r="G278" s="63">
        <v>1</v>
      </c>
      <c r="H278" s="45">
        <v>28.64</v>
      </c>
      <c r="I278" s="63" t="s">
        <v>182</v>
      </c>
    </row>
    <row r="279" spans="1:9" s="3" customFormat="1" ht="19.5" customHeight="1" x14ac:dyDescent="0.2">
      <c r="A279" s="81"/>
      <c r="B279" s="81"/>
      <c r="C279" s="63">
        <v>207</v>
      </c>
      <c r="D279" s="63" t="s">
        <v>214</v>
      </c>
      <c r="E279" s="63" t="s">
        <v>35</v>
      </c>
      <c r="F279" s="63" t="s">
        <v>98</v>
      </c>
      <c r="G279" s="63">
        <v>1</v>
      </c>
      <c r="H279" s="45">
        <v>26.2</v>
      </c>
      <c r="I279" s="63" t="s">
        <v>182</v>
      </c>
    </row>
    <row r="280" spans="1:9" s="3" customFormat="1" ht="19.5" customHeight="1" x14ac:dyDescent="0.2">
      <c r="A280" s="81"/>
      <c r="B280" s="81"/>
      <c r="C280" s="63">
        <v>209</v>
      </c>
      <c r="D280" s="63" t="s">
        <v>214</v>
      </c>
      <c r="E280" s="63" t="s">
        <v>170</v>
      </c>
      <c r="F280" s="63" t="s">
        <v>104</v>
      </c>
      <c r="G280" s="63">
        <v>2</v>
      </c>
      <c r="H280" s="45">
        <v>26.24</v>
      </c>
      <c r="I280" s="63" t="s">
        <v>182</v>
      </c>
    </row>
    <row r="281" spans="1:9" s="3" customFormat="1" ht="19.5" customHeight="1" x14ac:dyDescent="0.2">
      <c r="A281" s="81"/>
      <c r="B281" s="81"/>
      <c r="C281" s="63">
        <v>211</v>
      </c>
      <c r="D281" s="63" t="s">
        <v>214</v>
      </c>
      <c r="E281" s="63" t="s">
        <v>41</v>
      </c>
      <c r="F281" s="63" t="s">
        <v>98</v>
      </c>
      <c r="G281" s="63">
        <v>1</v>
      </c>
      <c r="H281" s="45">
        <v>24.98</v>
      </c>
      <c r="I281" s="63" t="s">
        <v>182</v>
      </c>
    </row>
    <row r="282" spans="1:9" s="3" customFormat="1" ht="19.5" customHeight="1" x14ac:dyDescent="0.2">
      <c r="A282" s="81"/>
      <c r="B282" s="81"/>
      <c r="C282" s="63">
        <v>214</v>
      </c>
      <c r="D282" s="63" t="s">
        <v>214</v>
      </c>
      <c r="E282" s="63" t="s">
        <v>168</v>
      </c>
      <c r="F282" s="63" t="s">
        <v>272</v>
      </c>
      <c r="G282" s="63">
        <v>1</v>
      </c>
      <c r="H282" s="45">
        <v>31.08</v>
      </c>
      <c r="I282" s="63" t="s">
        <v>182</v>
      </c>
    </row>
    <row r="283" spans="1:9" s="3" customFormat="1" ht="19.5" customHeight="1" x14ac:dyDescent="0.2">
      <c r="A283" s="81"/>
      <c r="B283" s="81"/>
      <c r="C283" s="63"/>
      <c r="D283" s="63"/>
      <c r="E283" s="46" t="s">
        <v>409</v>
      </c>
      <c r="F283" s="63"/>
      <c r="G283" s="50">
        <v>18</v>
      </c>
      <c r="H283" s="45"/>
      <c r="I283" s="63"/>
    </row>
    <row r="284" spans="1:9" s="3" customFormat="1" ht="19.5" customHeight="1" x14ac:dyDescent="0.25">
      <c r="A284" s="81"/>
      <c r="B284" s="81"/>
      <c r="C284" s="63">
        <v>217</v>
      </c>
      <c r="D284" s="63" t="s">
        <v>214</v>
      </c>
      <c r="E284" s="51" t="s">
        <v>410</v>
      </c>
      <c r="F284" s="9"/>
      <c r="G284" s="1">
        <v>7</v>
      </c>
      <c r="H284" s="9"/>
      <c r="I284" s="9"/>
    </row>
    <row r="285" spans="1:9" s="3" customFormat="1" ht="19.5" customHeight="1" x14ac:dyDescent="0.2">
      <c r="A285" s="81">
        <v>22</v>
      </c>
      <c r="B285" s="81" t="s">
        <v>135</v>
      </c>
      <c r="C285" s="63">
        <v>218</v>
      </c>
      <c r="D285" s="63" t="s">
        <v>215</v>
      </c>
      <c r="E285" s="63" t="s">
        <v>64</v>
      </c>
      <c r="F285" s="63" t="s">
        <v>98</v>
      </c>
      <c r="G285" s="63">
        <v>1</v>
      </c>
      <c r="H285" s="45">
        <v>48.541499999999999</v>
      </c>
      <c r="I285" s="63" t="s">
        <v>511</v>
      </c>
    </row>
    <row r="286" spans="1:9" s="3" customFormat="1" ht="19.5" customHeight="1" x14ac:dyDescent="0.2">
      <c r="A286" s="81"/>
      <c r="B286" s="81"/>
      <c r="C286" s="63">
        <v>219</v>
      </c>
      <c r="D286" s="63" t="s">
        <v>215</v>
      </c>
      <c r="E286" s="63" t="s">
        <v>19</v>
      </c>
      <c r="F286" s="63" t="s">
        <v>98</v>
      </c>
      <c r="G286" s="63">
        <v>1</v>
      </c>
      <c r="H286" s="45">
        <v>62.085300000000004</v>
      </c>
      <c r="I286" s="63" t="s">
        <v>511</v>
      </c>
    </row>
    <row r="287" spans="1:9" s="3" customFormat="1" ht="19.5" customHeight="1" x14ac:dyDescent="0.2">
      <c r="A287" s="81"/>
      <c r="B287" s="81"/>
      <c r="C287" s="63">
        <v>220</v>
      </c>
      <c r="D287" s="63" t="s">
        <v>215</v>
      </c>
      <c r="E287" s="63" t="s">
        <v>32</v>
      </c>
      <c r="F287" s="63" t="s">
        <v>99</v>
      </c>
      <c r="G287" s="63">
        <v>1</v>
      </c>
      <c r="H287" s="45">
        <v>52.384500000000003</v>
      </c>
      <c r="I287" s="63" t="s">
        <v>511</v>
      </c>
    </row>
    <row r="288" spans="1:9" s="3" customFormat="1" ht="19.5" customHeight="1" x14ac:dyDescent="0.2">
      <c r="A288" s="81"/>
      <c r="B288" s="81"/>
      <c r="C288" s="63">
        <v>221</v>
      </c>
      <c r="D288" s="63" t="s">
        <v>215</v>
      </c>
      <c r="E288" s="63" t="s">
        <v>15</v>
      </c>
      <c r="F288" s="63" t="s">
        <v>98</v>
      </c>
      <c r="G288" s="63">
        <v>2</v>
      </c>
      <c r="H288" s="45">
        <v>62</v>
      </c>
      <c r="I288" s="63" t="s">
        <v>511</v>
      </c>
    </row>
    <row r="289" spans="1:9" s="3" customFormat="1" ht="19.5" customHeight="1" x14ac:dyDescent="0.2">
      <c r="A289" s="81"/>
      <c r="B289" s="81"/>
      <c r="C289" s="63">
        <v>222</v>
      </c>
      <c r="D289" s="63" t="s">
        <v>215</v>
      </c>
      <c r="E289" s="63" t="s">
        <v>22</v>
      </c>
      <c r="F289" s="63" t="s">
        <v>99</v>
      </c>
      <c r="G289" s="63">
        <v>1</v>
      </c>
      <c r="H289" s="45">
        <v>56.605499999999999</v>
      </c>
      <c r="I289" s="63" t="s">
        <v>511</v>
      </c>
    </row>
    <row r="290" spans="1:9" s="3" customFormat="1" ht="19.5" customHeight="1" x14ac:dyDescent="0.2">
      <c r="A290" s="81"/>
      <c r="B290" s="81"/>
      <c r="C290" s="63">
        <v>223</v>
      </c>
      <c r="D290" s="63" t="s">
        <v>215</v>
      </c>
      <c r="E290" s="63" t="s">
        <v>13</v>
      </c>
      <c r="F290" s="63" t="s">
        <v>109</v>
      </c>
      <c r="G290" s="63">
        <v>1</v>
      </c>
      <c r="H290" s="45">
        <v>48.541499999999999</v>
      </c>
      <c r="I290" s="63" t="s">
        <v>184</v>
      </c>
    </row>
    <row r="291" spans="1:9" s="3" customFormat="1" ht="19.5" customHeight="1" x14ac:dyDescent="0.2">
      <c r="A291" s="81"/>
      <c r="B291" s="81"/>
      <c r="C291" s="63">
        <v>224</v>
      </c>
      <c r="D291" s="63" t="s">
        <v>215</v>
      </c>
      <c r="E291" s="63" t="s">
        <v>17</v>
      </c>
      <c r="F291" s="63" t="s">
        <v>98</v>
      </c>
      <c r="G291" s="63">
        <v>1</v>
      </c>
      <c r="H291" s="45">
        <v>48.541499999999999</v>
      </c>
      <c r="I291" s="63" t="s">
        <v>511</v>
      </c>
    </row>
    <row r="292" spans="1:9" s="3" customFormat="1" ht="19.5" customHeight="1" x14ac:dyDescent="0.2">
      <c r="A292" s="81"/>
      <c r="B292" s="81"/>
      <c r="C292" s="63">
        <v>225</v>
      </c>
      <c r="D292" s="63" t="s">
        <v>215</v>
      </c>
      <c r="E292" s="63" t="s">
        <v>65</v>
      </c>
      <c r="F292" s="63" t="s">
        <v>99</v>
      </c>
      <c r="G292" s="63">
        <v>3</v>
      </c>
      <c r="H292" s="45">
        <v>48.541499999999999</v>
      </c>
      <c r="I292" s="63" t="s">
        <v>184</v>
      </c>
    </row>
    <row r="293" spans="1:9" s="3" customFormat="1" ht="19.5" customHeight="1" x14ac:dyDescent="0.2">
      <c r="A293" s="81"/>
      <c r="B293" s="81"/>
      <c r="C293" s="63"/>
      <c r="D293" s="63"/>
      <c r="E293" s="63" t="s">
        <v>500</v>
      </c>
      <c r="F293" s="63" t="s">
        <v>98</v>
      </c>
      <c r="G293" s="63">
        <v>1</v>
      </c>
      <c r="H293" s="45"/>
      <c r="I293" s="63" t="s">
        <v>184</v>
      </c>
    </row>
    <row r="294" spans="1:9" s="3" customFormat="1" ht="19.5" customHeight="1" x14ac:dyDescent="0.2">
      <c r="A294" s="81"/>
      <c r="B294" s="81"/>
      <c r="C294" s="63"/>
      <c r="D294" s="63"/>
      <c r="E294" s="47" t="s">
        <v>489</v>
      </c>
      <c r="F294" s="47" t="s">
        <v>98</v>
      </c>
      <c r="G294" s="47">
        <v>1</v>
      </c>
      <c r="H294" s="45"/>
      <c r="I294" s="63" t="s">
        <v>184</v>
      </c>
    </row>
    <row r="295" spans="1:9" s="3" customFormat="1" ht="19.5" customHeight="1" x14ac:dyDescent="0.2">
      <c r="A295" s="81"/>
      <c r="B295" s="81"/>
      <c r="C295" s="63"/>
      <c r="D295" s="63"/>
      <c r="E295" s="47" t="s">
        <v>33</v>
      </c>
      <c r="F295" s="47" t="s">
        <v>98</v>
      </c>
      <c r="G295" s="47">
        <v>1</v>
      </c>
      <c r="H295" s="45">
        <v>38.398499999999999</v>
      </c>
      <c r="I295" s="63" t="s">
        <v>184</v>
      </c>
    </row>
    <row r="296" spans="1:9" s="3" customFormat="1" ht="19.5" customHeight="1" x14ac:dyDescent="0.2">
      <c r="A296" s="81"/>
      <c r="B296" s="81"/>
      <c r="C296" s="63"/>
      <c r="D296" s="63"/>
      <c r="E296" s="46" t="s">
        <v>409</v>
      </c>
      <c r="F296" s="63"/>
      <c r="G296" s="50">
        <v>8</v>
      </c>
      <c r="H296" s="45"/>
      <c r="I296" s="63"/>
    </row>
    <row r="297" spans="1:9" s="3" customFormat="1" ht="19.5" customHeight="1" x14ac:dyDescent="0.25">
      <c r="A297" s="81"/>
      <c r="B297" s="81"/>
      <c r="C297" s="63">
        <v>226</v>
      </c>
      <c r="D297" s="63" t="s">
        <v>215</v>
      </c>
      <c r="E297" s="51" t="s">
        <v>410</v>
      </c>
      <c r="F297" s="9"/>
      <c r="G297" s="1">
        <v>6</v>
      </c>
      <c r="H297" s="9"/>
      <c r="I297" s="9"/>
    </row>
    <row r="298" spans="1:9" s="3" customFormat="1" ht="19.5" customHeight="1" x14ac:dyDescent="0.2">
      <c r="A298" s="81">
        <v>23</v>
      </c>
      <c r="B298" s="81" t="s">
        <v>454</v>
      </c>
      <c r="C298" s="63">
        <v>227</v>
      </c>
      <c r="D298" s="63" t="s">
        <v>216</v>
      </c>
      <c r="E298" s="63" t="s">
        <v>435</v>
      </c>
      <c r="F298" s="63" t="s">
        <v>99</v>
      </c>
      <c r="G298" s="63">
        <v>1</v>
      </c>
      <c r="H298" s="45">
        <v>65</v>
      </c>
      <c r="I298" s="63" t="s">
        <v>511</v>
      </c>
    </row>
    <row r="299" spans="1:9" s="3" customFormat="1" ht="19.5" customHeight="1" x14ac:dyDescent="0.2">
      <c r="A299" s="81"/>
      <c r="B299" s="81"/>
      <c r="C299" s="63">
        <v>228</v>
      </c>
      <c r="D299" s="63" t="s">
        <v>216</v>
      </c>
      <c r="E299" s="63" t="s">
        <v>432</v>
      </c>
      <c r="F299" s="63" t="s">
        <v>99</v>
      </c>
      <c r="G299" s="63">
        <v>1</v>
      </c>
      <c r="H299" s="45">
        <v>26</v>
      </c>
      <c r="I299" s="63" t="s">
        <v>511</v>
      </c>
    </row>
    <row r="300" spans="1:9" s="3" customFormat="1" ht="19.5" customHeight="1" x14ac:dyDescent="0.2">
      <c r="A300" s="81"/>
      <c r="B300" s="81"/>
      <c r="C300" s="63">
        <v>229</v>
      </c>
      <c r="D300" s="63" t="s">
        <v>216</v>
      </c>
      <c r="E300" s="63" t="s">
        <v>440</v>
      </c>
      <c r="F300" s="63" t="s">
        <v>99</v>
      </c>
      <c r="G300" s="63">
        <v>1</v>
      </c>
      <c r="H300" s="45">
        <v>40.86</v>
      </c>
      <c r="I300" s="63" t="s">
        <v>184</v>
      </c>
    </row>
    <row r="301" spans="1:9" s="3" customFormat="1" ht="19.5" customHeight="1" x14ac:dyDescent="0.2">
      <c r="A301" s="81"/>
      <c r="B301" s="81"/>
      <c r="C301" s="63">
        <v>230</v>
      </c>
      <c r="D301" s="63" t="s">
        <v>216</v>
      </c>
      <c r="E301" s="63" t="s">
        <v>22</v>
      </c>
      <c r="F301" s="63" t="s">
        <v>99</v>
      </c>
      <c r="G301" s="63">
        <v>1</v>
      </c>
      <c r="H301" s="45">
        <v>60.7</v>
      </c>
      <c r="I301" s="63" t="s">
        <v>511</v>
      </c>
    </row>
    <row r="302" spans="1:9" s="3" customFormat="1" ht="19.5" customHeight="1" x14ac:dyDescent="0.2">
      <c r="A302" s="81"/>
      <c r="B302" s="81"/>
      <c r="C302" s="63">
        <v>231</v>
      </c>
      <c r="D302" s="63" t="s">
        <v>216</v>
      </c>
      <c r="E302" s="63" t="s">
        <v>7</v>
      </c>
      <c r="F302" s="63" t="s">
        <v>98</v>
      </c>
      <c r="G302" s="63">
        <v>1</v>
      </c>
      <c r="H302" s="45">
        <v>45</v>
      </c>
      <c r="I302" s="63" t="s">
        <v>511</v>
      </c>
    </row>
    <row r="303" spans="1:9" s="3" customFormat="1" ht="19.5" customHeight="1" x14ac:dyDescent="0.2">
      <c r="A303" s="81"/>
      <c r="B303" s="81"/>
      <c r="C303" s="63">
        <v>232</v>
      </c>
      <c r="D303" s="63" t="s">
        <v>216</v>
      </c>
      <c r="E303" s="63" t="s">
        <v>30</v>
      </c>
      <c r="F303" s="63" t="s">
        <v>98</v>
      </c>
      <c r="G303" s="63">
        <v>1</v>
      </c>
      <c r="H303" s="45">
        <v>53.25</v>
      </c>
      <c r="I303" s="63" t="s">
        <v>184</v>
      </c>
    </row>
    <row r="304" spans="1:9" s="3" customFormat="1" ht="19.5" customHeight="1" x14ac:dyDescent="0.2">
      <c r="A304" s="81"/>
      <c r="B304" s="81"/>
      <c r="C304" s="63">
        <v>233</v>
      </c>
      <c r="D304" s="63" t="s">
        <v>216</v>
      </c>
      <c r="E304" s="63" t="s">
        <v>3</v>
      </c>
      <c r="F304" s="63" t="s">
        <v>98</v>
      </c>
      <c r="G304" s="63">
        <v>1</v>
      </c>
      <c r="H304" s="45">
        <v>48</v>
      </c>
      <c r="I304" s="63" t="s">
        <v>511</v>
      </c>
    </row>
    <row r="305" spans="1:9" s="3" customFormat="1" ht="19.5" customHeight="1" x14ac:dyDescent="0.2">
      <c r="A305" s="81"/>
      <c r="B305" s="81"/>
      <c r="C305" s="63">
        <v>234</v>
      </c>
      <c r="D305" s="63" t="s">
        <v>216</v>
      </c>
      <c r="E305" s="63" t="s">
        <v>138</v>
      </c>
      <c r="F305" s="63" t="s">
        <v>98</v>
      </c>
      <c r="G305" s="63">
        <v>1</v>
      </c>
      <c r="H305" s="45">
        <v>43</v>
      </c>
      <c r="I305" s="63" t="s">
        <v>511</v>
      </c>
    </row>
    <row r="306" spans="1:9" s="3" customFormat="1" ht="19.5" customHeight="1" x14ac:dyDescent="0.2">
      <c r="A306" s="81"/>
      <c r="B306" s="81"/>
      <c r="C306" s="63">
        <v>235</v>
      </c>
      <c r="D306" s="63" t="s">
        <v>216</v>
      </c>
      <c r="E306" s="63" t="s">
        <v>5</v>
      </c>
      <c r="F306" s="63" t="s">
        <v>98</v>
      </c>
      <c r="G306" s="63">
        <v>1</v>
      </c>
      <c r="H306" s="45">
        <v>37.75</v>
      </c>
      <c r="I306" s="63" t="s">
        <v>184</v>
      </c>
    </row>
    <row r="307" spans="1:9" s="3" customFormat="1" ht="33.75" customHeight="1" x14ac:dyDescent="0.25">
      <c r="A307" s="81"/>
      <c r="B307" s="81"/>
      <c r="C307" s="63">
        <v>236</v>
      </c>
      <c r="D307" s="63" t="s">
        <v>216</v>
      </c>
      <c r="E307" s="63" t="s">
        <v>60</v>
      </c>
      <c r="F307" s="63" t="s">
        <v>98</v>
      </c>
      <c r="G307" s="63">
        <v>1</v>
      </c>
      <c r="H307" s="28">
        <v>31.05</v>
      </c>
      <c r="I307" s="63" t="s">
        <v>184</v>
      </c>
    </row>
    <row r="308" spans="1:9" s="3" customFormat="1" ht="25.5" customHeight="1" x14ac:dyDescent="0.25">
      <c r="A308" s="81"/>
      <c r="B308" s="81"/>
      <c r="C308" s="63"/>
      <c r="D308" s="63"/>
      <c r="E308" s="63" t="s">
        <v>33</v>
      </c>
      <c r="F308" s="63" t="s">
        <v>430</v>
      </c>
      <c r="G308" s="63">
        <v>2</v>
      </c>
      <c r="H308" s="28"/>
      <c r="I308" s="63" t="s">
        <v>184</v>
      </c>
    </row>
    <row r="309" spans="1:9" s="3" customFormat="1" ht="33.75" customHeight="1" x14ac:dyDescent="0.25">
      <c r="A309" s="81"/>
      <c r="B309" s="81"/>
      <c r="C309" s="63"/>
      <c r="D309" s="63"/>
      <c r="E309" s="63" t="s">
        <v>453</v>
      </c>
      <c r="F309" s="63" t="s">
        <v>98</v>
      </c>
      <c r="G309" s="63">
        <v>1</v>
      </c>
      <c r="H309" s="28"/>
      <c r="I309" s="63"/>
    </row>
    <row r="310" spans="1:9" s="3" customFormat="1" ht="21.75" customHeight="1" x14ac:dyDescent="0.25">
      <c r="A310" s="81"/>
      <c r="B310" s="81"/>
      <c r="C310" s="63"/>
      <c r="D310" s="63"/>
      <c r="E310" s="63" t="s">
        <v>170</v>
      </c>
      <c r="F310" s="63" t="s">
        <v>98</v>
      </c>
      <c r="G310" s="63">
        <v>1</v>
      </c>
      <c r="H310" s="28"/>
      <c r="I310" s="63"/>
    </row>
    <row r="311" spans="1:9" s="3" customFormat="1" ht="15.75" customHeight="1" x14ac:dyDescent="0.25">
      <c r="A311" s="81"/>
      <c r="B311" s="81"/>
      <c r="C311" s="63"/>
      <c r="D311" s="63"/>
      <c r="E311" s="63" t="s">
        <v>433</v>
      </c>
      <c r="F311" s="63" t="s">
        <v>99</v>
      </c>
      <c r="G311" s="63">
        <v>1</v>
      </c>
      <c r="H311" s="28"/>
      <c r="I311" s="63"/>
    </row>
    <row r="312" spans="1:9" s="3" customFormat="1" ht="21" customHeight="1" x14ac:dyDescent="0.25">
      <c r="A312" s="81"/>
      <c r="B312" s="81"/>
      <c r="C312" s="63"/>
      <c r="D312" s="63"/>
      <c r="E312" s="63" t="s">
        <v>434</v>
      </c>
      <c r="F312" s="63" t="s">
        <v>99</v>
      </c>
      <c r="G312" s="63">
        <v>1</v>
      </c>
      <c r="H312" s="28"/>
      <c r="I312" s="63"/>
    </row>
    <row r="313" spans="1:9" s="3" customFormat="1" ht="21" customHeight="1" x14ac:dyDescent="0.25">
      <c r="A313" s="81"/>
      <c r="B313" s="81"/>
      <c r="C313" s="63"/>
      <c r="D313" s="63"/>
      <c r="E313" s="63" t="s">
        <v>44</v>
      </c>
      <c r="F313" s="63" t="s">
        <v>98</v>
      </c>
      <c r="G313" s="63">
        <v>2</v>
      </c>
      <c r="H313" s="28"/>
      <c r="I313" s="63"/>
    </row>
    <row r="314" spans="1:9" s="3" customFormat="1" ht="21" customHeight="1" x14ac:dyDescent="0.25">
      <c r="A314" s="81"/>
      <c r="B314" s="81"/>
      <c r="C314" s="63"/>
      <c r="D314" s="63"/>
      <c r="E314" s="47" t="s">
        <v>473</v>
      </c>
      <c r="F314" s="47" t="s">
        <v>99</v>
      </c>
      <c r="G314" s="47">
        <v>2</v>
      </c>
      <c r="H314" s="28"/>
      <c r="I314" s="63"/>
    </row>
    <row r="315" spans="1:9" s="3" customFormat="1" ht="21" customHeight="1" x14ac:dyDescent="0.25">
      <c r="A315" s="81"/>
      <c r="B315" s="81"/>
      <c r="C315" s="63"/>
      <c r="D315" s="63"/>
      <c r="E315" s="47" t="s">
        <v>66</v>
      </c>
      <c r="F315" s="47" t="s">
        <v>99</v>
      </c>
      <c r="G315" s="47">
        <v>1</v>
      </c>
      <c r="H315" s="28"/>
      <c r="I315" s="63"/>
    </row>
    <row r="316" spans="1:9" s="3" customFormat="1" ht="19.5" customHeight="1" x14ac:dyDescent="0.2">
      <c r="A316" s="81"/>
      <c r="B316" s="81"/>
      <c r="C316" s="63">
        <v>237</v>
      </c>
      <c r="D316" s="63" t="s">
        <v>216</v>
      </c>
      <c r="E316" s="47" t="s">
        <v>490</v>
      </c>
      <c r="F316" s="47" t="s">
        <v>470</v>
      </c>
      <c r="G316" s="48">
        <v>2</v>
      </c>
      <c r="H316" s="57"/>
      <c r="I316" s="52"/>
    </row>
    <row r="317" spans="1:9" s="3" customFormat="1" ht="19.5" customHeight="1" x14ac:dyDescent="0.2">
      <c r="A317" s="81"/>
      <c r="B317" s="81"/>
      <c r="C317" s="63"/>
      <c r="D317" s="63"/>
      <c r="E317" s="46" t="s">
        <v>409</v>
      </c>
      <c r="F317" s="63"/>
      <c r="G317" s="50">
        <v>10</v>
      </c>
      <c r="H317" s="45"/>
      <c r="I317" s="63"/>
    </row>
    <row r="318" spans="1:9" s="3" customFormat="1" ht="21.75" customHeight="1" x14ac:dyDescent="0.2">
      <c r="A318" s="81"/>
      <c r="B318" s="81"/>
      <c r="C318" s="63">
        <v>253</v>
      </c>
      <c r="D318" s="63" t="s">
        <v>216</v>
      </c>
      <c r="E318" s="51" t="s">
        <v>410</v>
      </c>
      <c r="F318" s="63"/>
      <c r="G318" s="50">
        <v>6</v>
      </c>
      <c r="H318" s="45"/>
      <c r="I318" s="63"/>
    </row>
    <row r="319" spans="1:9" s="3" customFormat="1" ht="30" customHeight="1" x14ac:dyDescent="0.2">
      <c r="A319" s="79">
        <v>24</v>
      </c>
      <c r="B319" s="86" t="s">
        <v>504</v>
      </c>
      <c r="C319" s="63"/>
      <c r="D319" s="63"/>
      <c r="E319" s="63" t="s">
        <v>169</v>
      </c>
      <c r="F319" s="63" t="s">
        <v>98</v>
      </c>
      <c r="G319" s="63">
        <v>1</v>
      </c>
      <c r="H319" s="45"/>
      <c r="I319" s="63"/>
    </row>
    <row r="320" spans="1:9" s="3" customFormat="1" ht="19.5" customHeight="1" x14ac:dyDescent="0.2">
      <c r="A320" s="82"/>
      <c r="B320" s="86"/>
      <c r="C320" s="63">
        <v>254</v>
      </c>
      <c r="D320" s="63" t="s">
        <v>217</v>
      </c>
      <c r="E320" s="63" t="s">
        <v>111</v>
      </c>
      <c r="F320" s="63" t="s">
        <v>98</v>
      </c>
      <c r="G320" s="63">
        <v>1</v>
      </c>
      <c r="H320" s="45" t="s">
        <v>388</v>
      </c>
      <c r="I320" s="63" t="s">
        <v>511</v>
      </c>
    </row>
    <row r="321" spans="1:9" s="3" customFormat="1" ht="19.5" customHeight="1" x14ac:dyDescent="0.2">
      <c r="A321" s="82"/>
      <c r="B321" s="86"/>
      <c r="C321" s="63">
        <v>255</v>
      </c>
      <c r="D321" s="63" t="s">
        <v>217</v>
      </c>
      <c r="E321" s="63" t="s">
        <v>19</v>
      </c>
      <c r="F321" s="63" t="s">
        <v>264</v>
      </c>
      <c r="G321" s="63">
        <v>1</v>
      </c>
      <c r="H321" s="45" t="s">
        <v>387</v>
      </c>
      <c r="I321" s="63" t="s">
        <v>511</v>
      </c>
    </row>
    <row r="322" spans="1:9" s="3" customFormat="1" ht="19.5" customHeight="1" x14ac:dyDescent="0.2">
      <c r="A322" s="82"/>
      <c r="B322" s="86"/>
      <c r="C322" s="63">
        <v>256</v>
      </c>
      <c r="D322" s="63" t="s">
        <v>217</v>
      </c>
      <c r="E322" s="63" t="s">
        <v>7</v>
      </c>
      <c r="F322" s="63" t="s">
        <v>98</v>
      </c>
      <c r="G322" s="63">
        <v>1</v>
      </c>
      <c r="H322" s="45" t="s">
        <v>388</v>
      </c>
      <c r="I322" s="63" t="s">
        <v>511</v>
      </c>
    </row>
    <row r="323" spans="1:9" s="3" customFormat="1" ht="19.5" customHeight="1" x14ac:dyDescent="0.2">
      <c r="A323" s="82"/>
      <c r="B323" s="86"/>
      <c r="C323" s="63">
        <v>258</v>
      </c>
      <c r="D323" s="63" t="s">
        <v>217</v>
      </c>
      <c r="E323" s="63" t="s">
        <v>13</v>
      </c>
      <c r="F323" s="63" t="s">
        <v>98</v>
      </c>
      <c r="G323" s="63">
        <v>1</v>
      </c>
      <c r="H323" s="45" t="s">
        <v>388</v>
      </c>
      <c r="I323" s="63" t="s">
        <v>184</v>
      </c>
    </row>
    <row r="324" spans="1:9" s="3" customFormat="1" ht="19.5" customHeight="1" x14ac:dyDescent="0.2">
      <c r="A324" s="82"/>
      <c r="B324" s="86"/>
      <c r="C324" s="63">
        <v>259</v>
      </c>
      <c r="D324" s="63" t="s">
        <v>217</v>
      </c>
      <c r="E324" s="63" t="s">
        <v>8</v>
      </c>
      <c r="F324" s="63" t="s">
        <v>98</v>
      </c>
      <c r="G324" s="63">
        <v>1</v>
      </c>
      <c r="H324" s="45" t="s">
        <v>388</v>
      </c>
      <c r="I324" s="63" t="s">
        <v>184</v>
      </c>
    </row>
    <row r="325" spans="1:9" s="3" customFormat="1" ht="19.5" customHeight="1" x14ac:dyDescent="0.2">
      <c r="A325" s="82"/>
      <c r="B325" s="86"/>
      <c r="C325" s="63"/>
      <c r="D325" s="63"/>
      <c r="E325" s="63" t="s">
        <v>117</v>
      </c>
      <c r="F325" s="63" t="s">
        <v>98</v>
      </c>
      <c r="G325" s="63">
        <v>1</v>
      </c>
      <c r="H325" s="45" t="s">
        <v>387</v>
      </c>
      <c r="I325" s="63" t="s">
        <v>511</v>
      </c>
    </row>
    <row r="326" spans="1:9" s="3" customFormat="1" ht="19.5" customHeight="1" x14ac:dyDescent="0.2">
      <c r="A326" s="82"/>
      <c r="B326" s="86"/>
      <c r="C326" s="63">
        <v>260</v>
      </c>
      <c r="D326" s="63" t="s">
        <v>217</v>
      </c>
      <c r="E326" s="63" t="s">
        <v>26</v>
      </c>
      <c r="F326" s="63" t="s">
        <v>98</v>
      </c>
      <c r="G326" s="63">
        <v>1</v>
      </c>
      <c r="H326" s="45">
        <v>26958</v>
      </c>
      <c r="I326" s="63" t="s">
        <v>511</v>
      </c>
    </row>
    <row r="327" spans="1:9" s="3" customFormat="1" ht="19.5" customHeight="1" x14ac:dyDescent="0.2">
      <c r="A327" s="82"/>
      <c r="B327" s="86"/>
      <c r="C327" s="63">
        <v>261</v>
      </c>
      <c r="D327" s="63" t="s">
        <v>217</v>
      </c>
      <c r="E327" s="63" t="s">
        <v>9</v>
      </c>
      <c r="F327" s="63" t="s">
        <v>98</v>
      </c>
      <c r="G327" s="63">
        <v>3</v>
      </c>
      <c r="H327" s="45" t="s">
        <v>390</v>
      </c>
      <c r="I327" s="63" t="s">
        <v>182</v>
      </c>
    </row>
    <row r="328" spans="1:9" s="3" customFormat="1" ht="19.5" customHeight="1" x14ac:dyDescent="0.2">
      <c r="A328" s="82"/>
      <c r="B328" s="86"/>
      <c r="C328" s="63"/>
      <c r="D328" s="63"/>
      <c r="E328" s="63" t="s">
        <v>386</v>
      </c>
      <c r="F328" s="63"/>
      <c r="G328" s="63">
        <v>1</v>
      </c>
      <c r="H328" s="45" t="s">
        <v>389</v>
      </c>
      <c r="I328" s="63" t="s">
        <v>185</v>
      </c>
    </row>
    <row r="329" spans="1:9" s="3" customFormat="1" ht="19.5" customHeight="1" x14ac:dyDescent="0.2">
      <c r="A329" s="82"/>
      <c r="B329" s="86"/>
      <c r="C329" s="63"/>
      <c r="D329" s="63"/>
      <c r="E329" s="46" t="s">
        <v>409</v>
      </c>
      <c r="F329" s="63"/>
      <c r="G329" s="50">
        <v>8</v>
      </c>
      <c r="H329" s="45"/>
      <c r="I329" s="63"/>
    </row>
    <row r="330" spans="1:9" s="3" customFormat="1" ht="19.5" customHeight="1" x14ac:dyDescent="0.25">
      <c r="A330" s="80"/>
      <c r="B330" s="86"/>
      <c r="C330" s="63">
        <v>262</v>
      </c>
      <c r="D330" s="63" t="s">
        <v>217</v>
      </c>
      <c r="E330" s="51" t="s">
        <v>410</v>
      </c>
      <c r="F330" s="9"/>
      <c r="G330" s="1">
        <v>4</v>
      </c>
      <c r="H330" s="9"/>
      <c r="I330" s="9"/>
    </row>
    <row r="331" spans="1:9" s="3" customFormat="1" ht="19.5" customHeight="1" x14ac:dyDescent="0.2">
      <c r="A331" s="81"/>
      <c r="B331" s="81" t="s">
        <v>178</v>
      </c>
      <c r="C331" s="63">
        <v>263</v>
      </c>
      <c r="D331" s="63" t="s">
        <v>218</v>
      </c>
      <c r="E331" s="63" t="s">
        <v>30</v>
      </c>
      <c r="F331" s="63" t="s">
        <v>98</v>
      </c>
      <c r="G331" s="63">
        <v>1</v>
      </c>
      <c r="H331" s="45">
        <v>74.13</v>
      </c>
      <c r="I331" s="63" t="s">
        <v>184</v>
      </c>
    </row>
    <row r="332" spans="1:9" s="3" customFormat="1" ht="19.5" customHeight="1" x14ac:dyDescent="0.2">
      <c r="A332" s="81"/>
      <c r="B332" s="81"/>
      <c r="C332" s="63"/>
      <c r="D332" s="63"/>
      <c r="E332" s="63" t="s">
        <v>20</v>
      </c>
      <c r="F332" s="63" t="s">
        <v>98</v>
      </c>
      <c r="G332" s="63">
        <v>1</v>
      </c>
      <c r="H332" s="45"/>
      <c r="I332" s="63" t="s">
        <v>511</v>
      </c>
    </row>
    <row r="333" spans="1:9" s="3" customFormat="1" ht="19.5" customHeight="1" x14ac:dyDescent="0.2">
      <c r="A333" s="81"/>
      <c r="B333" s="81"/>
      <c r="C333" s="63"/>
      <c r="D333" s="63"/>
      <c r="E333" s="63" t="s">
        <v>18</v>
      </c>
      <c r="F333" s="63" t="s">
        <v>98</v>
      </c>
      <c r="G333" s="63">
        <v>1</v>
      </c>
      <c r="H333" s="45"/>
      <c r="I333" s="63" t="s">
        <v>511</v>
      </c>
    </row>
    <row r="334" spans="1:9" s="3" customFormat="1" ht="19.5" customHeight="1" x14ac:dyDescent="0.2">
      <c r="A334" s="81"/>
      <c r="B334" s="81"/>
      <c r="C334" s="63"/>
      <c r="D334" s="63"/>
      <c r="E334" s="63" t="s">
        <v>7</v>
      </c>
      <c r="F334" s="63" t="s">
        <v>98</v>
      </c>
      <c r="G334" s="63">
        <v>1</v>
      </c>
      <c r="H334" s="45"/>
      <c r="I334" s="63" t="s">
        <v>511</v>
      </c>
    </row>
    <row r="335" spans="1:9" s="3" customFormat="1" ht="19.5" customHeight="1" x14ac:dyDescent="0.2">
      <c r="A335" s="81"/>
      <c r="B335" s="81"/>
      <c r="C335" s="63">
        <v>264</v>
      </c>
      <c r="D335" s="63" t="s">
        <v>218</v>
      </c>
      <c r="E335" s="63" t="s">
        <v>19</v>
      </c>
      <c r="F335" s="63" t="s">
        <v>98</v>
      </c>
      <c r="G335" s="63">
        <v>1</v>
      </c>
      <c r="H335" s="45">
        <v>74.13</v>
      </c>
      <c r="I335" s="63" t="s">
        <v>511</v>
      </c>
    </row>
    <row r="336" spans="1:9" s="3" customFormat="1" ht="19.5" customHeight="1" x14ac:dyDescent="0.2">
      <c r="A336" s="81"/>
      <c r="B336" s="81"/>
      <c r="C336" s="63">
        <v>265</v>
      </c>
      <c r="D336" s="63" t="s">
        <v>218</v>
      </c>
      <c r="E336" s="63" t="s">
        <v>157</v>
      </c>
      <c r="F336" s="63" t="s">
        <v>491</v>
      </c>
      <c r="G336" s="63">
        <v>2</v>
      </c>
      <c r="H336" s="45">
        <v>35.47</v>
      </c>
      <c r="I336" s="63" t="s">
        <v>182</v>
      </c>
    </row>
    <row r="337" spans="1:9" s="3" customFormat="1" ht="19.5" customHeight="1" x14ac:dyDescent="0.2">
      <c r="A337" s="81"/>
      <c r="B337" s="81"/>
      <c r="C337" s="63"/>
      <c r="D337" s="63"/>
      <c r="E337" s="46" t="s">
        <v>409</v>
      </c>
      <c r="F337" s="63"/>
      <c r="G337" s="50">
        <v>5</v>
      </c>
      <c r="H337" s="45"/>
      <c r="I337" s="63"/>
    </row>
    <row r="338" spans="1:9" s="3" customFormat="1" ht="19.5" customHeight="1" x14ac:dyDescent="0.2">
      <c r="A338" s="81"/>
      <c r="B338" s="81"/>
      <c r="C338" s="63">
        <v>268</v>
      </c>
      <c r="D338" s="63" t="s">
        <v>218</v>
      </c>
      <c r="E338" s="51" t="s">
        <v>410</v>
      </c>
      <c r="F338" s="9"/>
      <c r="G338" s="1">
        <v>2</v>
      </c>
      <c r="H338" s="45"/>
      <c r="I338" s="9"/>
    </row>
    <row r="339" spans="1:9" s="3" customFormat="1" ht="19.5" customHeight="1" x14ac:dyDescent="0.2">
      <c r="A339" s="81">
        <v>26</v>
      </c>
      <c r="B339" s="81" t="s">
        <v>488</v>
      </c>
      <c r="C339" s="63">
        <v>269</v>
      </c>
      <c r="D339" s="63" t="s">
        <v>219</v>
      </c>
      <c r="E339" s="63" t="s">
        <v>36</v>
      </c>
      <c r="F339" s="63" t="s">
        <v>385</v>
      </c>
      <c r="G339" s="63">
        <v>2</v>
      </c>
      <c r="H339" s="45">
        <v>78</v>
      </c>
      <c r="I339" s="63" t="s">
        <v>186</v>
      </c>
    </row>
    <row r="340" spans="1:9" s="3" customFormat="1" ht="19.5" customHeight="1" x14ac:dyDescent="0.2">
      <c r="A340" s="81"/>
      <c r="B340" s="81"/>
      <c r="C340" s="63">
        <v>270</v>
      </c>
      <c r="D340" s="63" t="s">
        <v>219</v>
      </c>
      <c r="E340" s="63" t="s">
        <v>17</v>
      </c>
      <c r="F340" s="63" t="s">
        <v>98</v>
      </c>
      <c r="G340" s="63">
        <v>1</v>
      </c>
      <c r="H340" s="45">
        <v>61</v>
      </c>
      <c r="I340" s="63" t="s">
        <v>511</v>
      </c>
    </row>
    <row r="341" spans="1:9" s="3" customFormat="1" ht="19.5" customHeight="1" x14ac:dyDescent="0.2">
      <c r="A341" s="81"/>
      <c r="B341" s="81"/>
      <c r="C341" s="63">
        <v>271</v>
      </c>
      <c r="D341" s="63" t="s">
        <v>219</v>
      </c>
      <c r="E341" s="63" t="s">
        <v>30</v>
      </c>
      <c r="F341" s="63" t="s">
        <v>98</v>
      </c>
      <c r="G341" s="63">
        <v>1</v>
      </c>
      <c r="H341" s="45">
        <v>61</v>
      </c>
      <c r="I341" s="63" t="s">
        <v>184</v>
      </c>
    </row>
    <row r="342" spans="1:9" s="3" customFormat="1" ht="19.5" customHeight="1" x14ac:dyDescent="0.2">
      <c r="A342" s="81"/>
      <c r="B342" s="81"/>
      <c r="C342" s="63">
        <v>272</v>
      </c>
      <c r="D342" s="63" t="s">
        <v>219</v>
      </c>
      <c r="E342" s="63" t="s">
        <v>52</v>
      </c>
      <c r="F342" s="63" t="s">
        <v>98</v>
      </c>
      <c r="G342" s="63">
        <v>1</v>
      </c>
      <c r="H342" s="45">
        <v>61</v>
      </c>
      <c r="I342" s="63" t="s">
        <v>184</v>
      </c>
    </row>
    <row r="343" spans="1:9" s="3" customFormat="1" ht="19.5" customHeight="1" x14ac:dyDescent="0.2">
      <c r="A343" s="81"/>
      <c r="B343" s="81"/>
      <c r="C343" s="63">
        <v>273</v>
      </c>
      <c r="D343" s="63" t="s">
        <v>219</v>
      </c>
      <c r="E343" s="63" t="s">
        <v>15</v>
      </c>
      <c r="F343" s="63" t="s">
        <v>255</v>
      </c>
      <c r="G343" s="63">
        <v>1</v>
      </c>
      <c r="H343" s="45">
        <v>78</v>
      </c>
      <c r="I343" s="63" t="s">
        <v>511</v>
      </c>
    </row>
    <row r="344" spans="1:9" s="3" customFormat="1" ht="19.5" customHeight="1" x14ac:dyDescent="0.2">
      <c r="A344" s="81"/>
      <c r="B344" s="81"/>
      <c r="C344" s="63">
        <v>274</v>
      </c>
      <c r="D344" s="63" t="s">
        <v>219</v>
      </c>
      <c r="E344" s="63" t="s">
        <v>22</v>
      </c>
      <c r="F344" s="63" t="s">
        <v>99</v>
      </c>
      <c r="G344" s="63">
        <v>1</v>
      </c>
      <c r="H344" s="45">
        <v>71</v>
      </c>
      <c r="I344" s="63" t="s">
        <v>511</v>
      </c>
    </row>
    <row r="345" spans="1:9" s="3" customFormat="1" ht="19.5" customHeight="1" x14ac:dyDescent="0.2">
      <c r="A345" s="81"/>
      <c r="B345" s="81"/>
      <c r="C345" s="63"/>
      <c r="D345" s="63"/>
      <c r="E345" s="63" t="s">
        <v>19</v>
      </c>
      <c r="F345" s="63" t="s">
        <v>478</v>
      </c>
      <c r="G345" s="63">
        <v>3</v>
      </c>
      <c r="H345" s="45"/>
      <c r="I345" s="63" t="s">
        <v>511</v>
      </c>
    </row>
    <row r="346" spans="1:9" s="3" customFormat="1" ht="19.5" customHeight="1" x14ac:dyDescent="0.2">
      <c r="A346" s="81"/>
      <c r="B346" s="81"/>
      <c r="C346" s="63"/>
      <c r="D346" s="63"/>
      <c r="E346" s="63" t="s">
        <v>27</v>
      </c>
      <c r="F346" s="63" t="s">
        <v>99</v>
      </c>
      <c r="G346" s="63">
        <v>1</v>
      </c>
      <c r="H346" s="45"/>
      <c r="I346" s="63" t="s">
        <v>184</v>
      </c>
    </row>
    <row r="347" spans="1:9" s="3" customFormat="1" ht="19.5" customHeight="1" x14ac:dyDescent="0.2">
      <c r="A347" s="81"/>
      <c r="B347" s="81"/>
      <c r="C347" s="63"/>
      <c r="D347" s="63"/>
      <c r="E347" s="49" t="s">
        <v>177</v>
      </c>
      <c r="F347" s="49" t="s">
        <v>98</v>
      </c>
      <c r="G347" s="49">
        <v>1</v>
      </c>
      <c r="H347" s="45"/>
      <c r="I347" s="63"/>
    </row>
    <row r="348" spans="1:9" s="3" customFormat="1" ht="19.5" customHeight="1" x14ac:dyDescent="0.2">
      <c r="A348" s="81"/>
      <c r="B348" s="81"/>
      <c r="C348" s="63"/>
      <c r="D348" s="63"/>
      <c r="E348" s="63" t="s">
        <v>127</v>
      </c>
      <c r="F348" s="63" t="s">
        <v>463</v>
      </c>
      <c r="G348" s="63">
        <v>1</v>
      </c>
      <c r="H348" s="45"/>
      <c r="I348" s="63" t="s">
        <v>184</v>
      </c>
    </row>
    <row r="349" spans="1:9" s="3" customFormat="1" ht="19.5" customHeight="1" x14ac:dyDescent="0.2">
      <c r="A349" s="81"/>
      <c r="B349" s="81"/>
      <c r="C349" s="63"/>
      <c r="D349" s="63"/>
      <c r="E349" s="46" t="s">
        <v>409</v>
      </c>
      <c r="F349" s="63"/>
      <c r="G349" s="50">
        <v>11</v>
      </c>
      <c r="H349" s="45"/>
      <c r="I349" s="63"/>
    </row>
    <row r="350" spans="1:9" s="3" customFormat="1" ht="19.5" customHeight="1" x14ac:dyDescent="0.2">
      <c r="A350" s="81"/>
      <c r="B350" s="81"/>
      <c r="C350" s="63">
        <v>278</v>
      </c>
      <c r="D350" s="63" t="s">
        <v>219</v>
      </c>
      <c r="E350" s="51" t="s">
        <v>410</v>
      </c>
      <c r="F350" s="9"/>
      <c r="G350" s="1">
        <v>2</v>
      </c>
      <c r="H350" s="45">
        <v>50</v>
      </c>
      <c r="I350" s="63"/>
    </row>
    <row r="351" spans="1:9" s="3" customFormat="1" ht="19.5" customHeight="1" x14ac:dyDescent="0.2">
      <c r="A351" s="81">
        <v>27</v>
      </c>
      <c r="B351" s="81" t="s">
        <v>131</v>
      </c>
      <c r="C351" s="63">
        <v>279</v>
      </c>
      <c r="D351" s="63" t="s">
        <v>220</v>
      </c>
      <c r="E351" s="63" t="s">
        <v>22</v>
      </c>
      <c r="F351" s="63" t="s">
        <v>99</v>
      </c>
      <c r="G351" s="63">
        <v>1</v>
      </c>
      <c r="H351" s="45">
        <v>45</v>
      </c>
      <c r="I351" s="63" t="s">
        <v>511</v>
      </c>
    </row>
    <row r="352" spans="1:9" s="3" customFormat="1" ht="19.5" customHeight="1" x14ac:dyDescent="0.2">
      <c r="A352" s="81"/>
      <c r="B352" s="81"/>
      <c r="C352" s="63">
        <v>280</v>
      </c>
      <c r="D352" s="63" t="s">
        <v>220</v>
      </c>
      <c r="E352" s="63" t="s">
        <v>7</v>
      </c>
      <c r="F352" s="63" t="s">
        <v>98</v>
      </c>
      <c r="G352" s="63">
        <v>1</v>
      </c>
      <c r="H352" s="45">
        <v>40</v>
      </c>
      <c r="I352" s="63" t="s">
        <v>511</v>
      </c>
    </row>
    <row r="353" spans="1:9" s="3" customFormat="1" ht="19.5" customHeight="1" x14ac:dyDescent="0.2">
      <c r="A353" s="81"/>
      <c r="B353" s="81"/>
      <c r="C353" s="63">
        <v>281</v>
      </c>
      <c r="D353" s="63" t="s">
        <v>220</v>
      </c>
      <c r="E353" s="63" t="s">
        <v>15</v>
      </c>
      <c r="F353" s="63" t="s">
        <v>98</v>
      </c>
      <c r="G353" s="63">
        <v>1</v>
      </c>
      <c r="H353" s="45">
        <v>45</v>
      </c>
      <c r="I353" s="63" t="s">
        <v>511</v>
      </c>
    </row>
    <row r="354" spans="1:9" s="3" customFormat="1" ht="19.5" customHeight="1" x14ac:dyDescent="0.2">
      <c r="A354" s="81"/>
      <c r="B354" s="81"/>
      <c r="C354" s="63">
        <v>282</v>
      </c>
      <c r="D354" s="63" t="s">
        <v>220</v>
      </c>
      <c r="E354" s="63" t="s">
        <v>36</v>
      </c>
      <c r="F354" s="63" t="s">
        <v>436</v>
      </c>
      <c r="G354" s="63">
        <v>1</v>
      </c>
      <c r="H354" s="45">
        <v>45</v>
      </c>
      <c r="I354" s="63" t="s">
        <v>511</v>
      </c>
    </row>
    <row r="355" spans="1:9" s="3" customFormat="1" ht="19.5" customHeight="1" x14ac:dyDescent="0.2">
      <c r="A355" s="81"/>
      <c r="B355" s="81"/>
      <c r="C355" s="63">
        <v>283</v>
      </c>
      <c r="D355" s="63" t="s">
        <v>220</v>
      </c>
      <c r="E355" s="63" t="s">
        <v>80</v>
      </c>
      <c r="F355" s="63" t="s">
        <v>99</v>
      </c>
      <c r="G355" s="63">
        <v>1</v>
      </c>
      <c r="H355" s="45">
        <v>40</v>
      </c>
      <c r="I355" s="63" t="s">
        <v>511</v>
      </c>
    </row>
    <row r="356" spans="1:9" s="3" customFormat="1" ht="19.5" customHeight="1" x14ac:dyDescent="0.2">
      <c r="A356" s="81"/>
      <c r="B356" s="81"/>
      <c r="C356" s="63">
        <v>285</v>
      </c>
      <c r="D356" s="63" t="s">
        <v>220</v>
      </c>
      <c r="E356" s="63" t="s">
        <v>163</v>
      </c>
      <c r="F356" s="63" t="s">
        <v>98</v>
      </c>
      <c r="G356" s="63">
        <v>1</v>
      </c>
      <c r="H356" s="45">
        <v>51</v>
      </c>
      <c r="I356" s="63" t="s">
        <v>184</v>
      </c>
    </row>
    <row r="357" spans="1:9" s="3" customFormat="1" ht="19.5" customHeight="1" x14ac:dyDescent="0.2">
      <c r="A357" s="81"/>
      <c r="B357" s="81"/>
      <c r="C357" s="63"/>
      <c r="D357" s="63"/>
      <c r="E357" s="63" t="s">
        <v>19</v>
      </c>
      <c r="F357" s="63" t="s">
        <v>98</v>
      </c>
      <c r="G357" s="63">
        <v>1</v>
      </c>
      <c r="H357" s="45"/>
      <c r="I357" s="63" t="s">
        <v>511</v>
      </c>
    </row>
    <row r="358" spans="1:9" s="3" customFormat="1" ht="19.5" customHeight="1" x14ac:dyDescent="0.2">
      <c r="A358" s="81"/>
      <c r="B358" s="81"/>
      <c r="C358" s="63"/>
      <c r="D358" s="63"/>
      <c r="E358" s="63" t="s">
        <v>38</v>
      </c>
      <c r="F358" s="63" t="s">
        <v>99</v>
      </c>
      <c r="G358" s="63">
        <v>2</v>
      </c>
      <c r="H358" s="45"/>
      <c r="I358" s="63" t="s">
        <v>184</v>
      </c>
    </row>
    <row r="359" spans="1:9" s="3" customFormat="1" ht="19.5" customHeight="1" x14ac:dyDescent="0.2">
      <c r="A359" s="81"/>
      <c r="B359" s="81"/>
      <c r="C359" s="63"/>
      <c r="D359" s="63"/>
      <c r="E359" s="63" t="s">
        <v>9</v>
      </c>
      <c r="F359" s="63" t="s">
        <v>98</v>
      </c>
      <c r="G359" s="63">
        <v>1</v>
      </c>
      <c r="H359" s="45"/>
      <c r="I359" s="63" t="s">
        <v>184</v>
      </c>
    </row>
    <row r="360" spans="1:9" s="3" customFormat="1" ht="19.5" customHeight="1" x14ac:dyDescent="0.2">
      <c r="A360" s="81"/>
      <c r="B360" s="81"/>
      <c r="C360" s="63"/>
      <c r="D360" s="63"/>
      <c r="E360" s="63" t="s">
        <v>110</v>
      </c>
      <c r="F360" s="63" t="s">
        <v>101</v>
      </c>
      <c r="G360" s="63">
        <v>2</v>
      </c>
      <c r="H360" s="45"/>
      <c r="I360" s="63" t="s">
        <v>184</v>
      </c>
    </row>
    <row r="361" spans="1:9" s="3" customFormat="1" ht="19.5" customHeight="1" x14ac:dyDescent="0.25">
      <c r="A361" s="81"/>
      <c r="B361" s="81"/>
      <c r="C361" s="63"/>
      <c r="D361" s="63"/>
      <c r="E361" s="48" t="s">
        <v>171</v>
      </c>
      <c r="F361" s="47" t="s">
        <v>98</v>
      </c>
      <c r="G361" s="47">
        <v>1</v>
      </c>
      <c r="I361" s="63" t="s">
        <v>184</v>
      </c>
    </row>
    <row r="362" spans="1:9" s="3" customFormat="1" ht="19.5" customHeight="1" x14ac:dyDescent="0.25">
      <c r="A362" s="81"/>
      <c r="B362" s="81"/>
      <c r="C362" s="63"/>
      <c r="D362" s="63"/>
      <c r="E362" s="46" t="s">
        <v>409</v>
      </c>
      <c r="F362" s="63"/>
      <c r="G362" s="50">
        <v>7</v>
      </c>
      <c r="H362" s="9"/>
      <c r="I362" s="9"/>
    </row>
    <row r="363" spans="1:9" s="3" customFormat="1" ht="19.5" customHeight="1" x14ac:dyDescent="0.2">
      <c r="A363" s="81"/>
      <c r="B363" s="81"/>
      <c r="C363" s="63">
        <v>287</v>
      </c>
      <c r="D363" s="63" t="s">
        <v>220</v>
      </c>
      <c r="E363" s="51" t="s">
        <v>410</v>
      </c>
      <c r="F363" s="9"/>
      <c r="G363" s="1">
        <v>5</v>
      </c>
      <c r="H363" s="45"/>
      <c r="I363" s="9"/>
    </row>
    <row r="364" spans="1:9" s="3" customFormat="1" ht="19.5" customHeight="1" x14ac:dyDescent="0.2">
      <c r="A364" s="81">
        <v>28</v>
      </c>
      <c r="B364" s="81" t="s">
        <v>442</v>
      </c>
      <c r="C364" s="63">
        <v>288</v>
      </c>
      <c r="D364" s="63" t="s">
        <v>221</v>
      </c>
      <c r="E364" s="63" t="s">
        <v>19</v>
      </c>
      <c r="F364" s="63" t="s">
        <v>98</v>
      </c>
      <c r="G364" s="63">
        <v>1</v>
      </c>
      <c r="H364" s="45">
        <v>63.07</v>
      </c>
      <c r="I364" s="63" t="s">
        <v>511</v>
      </c>
    </row>
    <row r="365" spans="1:9" s="3" customFormat="1" ht="19.5" customHeight="1" x14ac:dyDescent="0.2">
      <c r="A365" s="81"/>
      <c r="B365" s="81"/>
      <c r="C365" s="63">
        <v>289</v>
      </c>
      <c r="D365" s="63" t="s">
        <v>221</v>
      </c>
      <c r="E365" s="63" t="s">
        <v>20</v>
      </c>
      <c r="F365" s="63" t="s">
        <v>98</v>
      </c>
      <c r="G365" s="63">
        <v>1</v>
      </c>
      <c r="H365" s="45">
        <v>63.07</v>
      </c>
      <c r="I365" s="63" t="s">
        <v>511</v>
      </c>
    </row>
    <row r="366" spans="1:9" s="3" customFormat="1" ht="19.5" customHeight="1" x14ac:dyDescent="0.2">
      <c r="A366" s="81"/>
      <c r="B366" s="81"/>
      <c r="C366" s="63">
        <v>290</v>
      </c>
      <c r="D366" s="63" t="s">
        <v>221</v>
      </c>
      <c r="E366" s="63" t="s">
        <v>30</v>
      </c>
      <c r="F366" s="63" t="s">
        <v>98</v>
      </c>
      <c r="G366" s="63">
        <v>1</v>
      </c>
      <c r="H366" s="45">
        <v>63.07</v>
      </c>
      <c r="I366" s="63" t="s">
        <v>182</v>
      </c>
    </row>
    <row r="367" spans="1:9" s="3" customFormat="1" ht="19.5" customHeight="1" x14ac:dyDescent="0.2">
      <c r="A367" s="81"/>
      <c r="B367" s="81"/>
      <c r="C367" s="63">
        <v>291</v>
      </c>
      <c r="D367" s="63" t="s">
        <v>221</v>
      </c>
      <c r="E367" s="63" t="s">
        <v>77</v>
      </c>
      <c r="F367" s="63" t="s">
        <v>101</v>
      </c>
      <c r="G367" s="63">
        <v>2</v>
      </c>
      <c r="H367" s="45">
        <v>63.07</v>
      </c>
      <c r="I367" s="63" t="s">
        <v>185</v>
      </c>
    </row>
    <row r="368" spans="1:9" s="3" customFormat="1" ht="19.5" customHeight="1" x14ac:dyDescent="0.2">
      <c r="A368" s="81"/>
      <c r="B368" s="81"/>
      <c r="C368" s="63">
        <v>292</v>
      </c>
      <c r="D368" s="63" t="s">
        <v>221</v>
      </c>
      <c r="E368" s="63" t="s">
        <v>65</v>
      </c>
      <c r="F368" s="63" t="s">
        <v>99</v>
      </c>
      <c r="G368" s="63">
        <v>2</v>
      </c>
      <c r="H368" s="45">
        <v>35.61</v>
      </c>
      <c r="I368" s="63" t="s">
        <v>185</v>
      </c>
    </row>
    <row r="369" spans="1:9" s="3" customFormat="1" ht="19.5" customHeight="1" x14ac:dyDescent="0.25">
      <c r="A369" s="81"/>
      <c r="B369" s="81"/>
      <c r="C369" s="63">
        <v>293</v>
      </c>
      <c r="D369" s="63" t="s">
        <v>221</v>
      </c>
    </row>
    <row r="370" spans="1:9" s="3" customFormat="1" ht="19.5" customHeight="1" x14ac:dyDescent="0.2">
      <c r="A370" s="81"/>
      <c r="B370" s="81"/>
      <c r="C370" s="63"/>
      <c r="D370" s="63"/>
      <c r="E370" s="46" t="s">
        <v>409</v>
      </c>
      <c r="F370" s="63"/>
      <c r="G370" s="50">
        <v>3</v>
      </c>
      <c r="H370" s="45"/>
      <c r="I370" s="63"/>
    </row>
    <row r="371" spans="1:9" s="3" customFormat="1" ht="19.5" customHeight="1" x14ac:dyDescent="0.25">
      <c r="A371" s="81"/>
      <c r="B371" s="81"/>
      <c r="C371" s="63">
        <v>295</v>
      </c>
      <c r="D371" s="63" t="s">
        <v>221</v>
      </c>
      <c r="E371" s="51" t="s">
        <v>410</v>
      </c>
      <c r="F371" s="9"/>
      <c r="G371" s="1">
        <v>4</v>
      </c>
      <c r="H371" s="9"/>
      <c r="I371" s="9"/>
    </row>
    <row r="372" spans="1:9" s="3" customFormat="1" ht="19.5" customHeight="1" x14ac:dyDescent="0.2">
      <c r="A372" s="81">
        <v>29</v>
      </c>
      <c r="B372" s="81" t="s">
        <v>424</v>
      </c>
      <c r="C372" s="63">
        <v>296</v>
      </c>
      <c r="D372" s="63" t="s">
        <v>222</v>
      </c>
      <c r="E372" s="49" t="s">
        <v>15</v>
      </c>
      <c r="F372" s="49" t="s">
        <v>98</v>
      </c>
      <c r="G372" s="49">
        <v>1</v>
      </c>
      <c r="H372" s="45">
        <v>59.24</v>
      </c>
      <c r="I372" s="63" t="s">
        <v>429</v>
      </c>
    </row>
    <row r="373" spans="1:9" s="3" customFormat="1" ht="19.5" customHeight="1" x14ac:dyDescent="0.2">
      <c r="A373" s="81"/>
      <c r="B373" s="81"/>
      <c r="C373" s="63"/>
      <c r="D373" s="63"/>
      <c r="E373" s="49" t="s">
        <v>19</v>
      </c>
      <c r="F373" s="49" t="s">
        <v>279</v>
      </c>
      <c r="G373" s="49">
        <v>1</v>
      </c>
      <c r="H373" s="45">
        <v>59.24</v>
      </c>
      <c r="I373" s="63" t="s">
        <v>511</v>
      </c>
    </row>
    <row r="374" spans="1:9" s="3" customFormat="1" ht="19.5" customHeight="1" x14ac:dyDescent="0.2">
      <c r="A374" s="81"/>
      <c r="B374" s="81"/>
      <c r="C374" s="63"/>
      <c r="D374" s="63"/>
      <c r="E374" s="49" t="s">
        <v>36</v>
      </c>
      <c r="F374" s="49" t="s">
        <v>98</v>
      </c>
      <c r="G374" s="49">
        <v>1</v>
      </c>
      <c r="H374" s="45">
        <v>48.85</v>
      </c>
      <c r="I374" s="63" t="s">
        <v>511</v>
      </c>
    </row>
    <row r="375" spans="1:9" s="3" customFormat="1" ht="19.5" customHeight="1" x14ac:dyDescent="0.2">
      <c r="A375" s="81"/>
      <c r="B375" s="81"/>
      <c r="C375" s="63"/>
      <c r="D375" s="63"/>
      <c r="E375" s="49" t="s">
        <v>20</v>
      </c>
      <c r="F375" s="49" t="s">
        <v>98</v>
      </c>
      <c r="G375" s="49">
        <v>1</v>
      </c>
      <c r="H375" s="45">
        <v>48.85</v>
      </c>
      <c r="I375" s="63" t="s">
        <v>493</v>
      </c>
    </row>
    <row r="376" spans="1:9" s="3" customFormat="1" ht="19.5" customHeight="1" x14ac:dyDescent="0.2">
      <c r="A376" s="81"/>
      <c r="B376" s="81"/>
      <c r="C376" s="63">
        <v>297</v>
      </c>
      <c r="D376" s="63" t="s">
        <v>222</v>
      </c>
      <c r="E376" s="49" t="s">
        <v>538</v>
      </c>
      <c r="F376" s="49" t="s">
        <v>98</v>
      </c>
      <c r="G376" s="49">
        <v>1</v>
      </c>
      <c r="H376" s="45">
        <v>48.85</v>
      </c>
      <c r="I376" s="63" t="s">
        <v>429</v>
      </c>
    </row>
    <row r="377" spans="1:9" s="3" customFormat="1" ht="19.5" customHeight="1" x14ac:dyDescent="0.2">
      <c r="A377" s="81"/>
      <c r="B377" s="81"/>
      <c r="C377" s="63">
        <v>298</v>
      </c>
      <c r="D377" s="63" t="s">
        <v>222</v>
      </c>
      <c r="E377" s="49" t="s">
        <v>5</v>
      </c>
      <c r="F377" s="49" t="s">
        <v>98</v>
      </c>
      <c r="G377" s="49">
        <v>1</v>
      </c>
      <c r="H377" s="45">
        <v>53.73</v>
      </c>
      <c r="I377" s="63" t="s">
        <v>429</v>
      </c>
    </row>
    <row r="378" spans="1:9" s="3" customFormat="1" ht="19.5" customHeight="1" x14ac:dyDescent="0.2">
      <c r="A378" s="81"/>
      <c r="B378" s="81"/>
      <c r="C378" s="63">
        <v>300</v>
      </c>
      <c r="D378" s="63" t="s">
        <v>222</v>
      </c>
      <c r="E378" s="49" t="s">
        <v>100</v>
      </c>
      <c r="F378" s="49" t="s">
        <v>98</v>
      </c>
      <c r="G378" s="49">
        <v>1</v>
      </c>
      <c r="H378" s="45">
        <v>44.3</v>
      </c>
      <c r="I378" s="63" t="s">
        <v>429</v>
      </c>
    </row>
    <row r="379" spans="1:9" s="3" customFormat="1" ht="19.5" customHeight="1" x14ac:dyDescent="0.2">
      <c r="A379" s="81"/>
      <c r="B379" s="81"/>
      <c r="C379" s="63">
        <v>303</v>
      </c>
      <c r="D379" s="63" t="s">
        <v>222</v>
      </c>
      <c r="E379" s="49" t="s">
        <v>539</v>
      </c>
      <c r="F379" s="49" t="s">
        <v>98</v>
      </c>
      <c r="G379" s="49">
        <v>1</v>
      </c>
      <c r="H379" s="45">
        <v>44.3</v>
      </c>
      <c r="I379" s="63" t="s">
        <v>429</v>
      </c>
    </row>
    <row r="380" spans="1:9" s="3" customFormat="1" ht="19.5" customHeight="1" x14ac:dyDescent="0.2">
      <c r="A380" s="81"/>
      <c r="B380" s="81"/>
      <c r="C380" s="63">
        <v>304</v>
      </c>
      <c r="D380" s="63" t="s">
        <v>222</v>
      </c>
      <c r="E380" s="49" t="s">
        <v>11</v>
      </c>
      <c r="F380" s="49" t="s">
        <v>98</v>
      </c>
      <c r="G380" s="49">
        <v>1</v>
      </c>
      <c r="H380" s="45">
        <v>25.28</v>
      </c>
      <c r="I380" s="63" t="s">
        <v>429</v>
      </c>
    </row>
    <row r="381" spans="1:9" s="3" customFormat="1" ht="19.5" customHeight="1" x14ac:dyDescent="0.2">
      <c r="A381" s="81"/>
      <c r="B381" s="81"/>
      <c r="C381" s="63">
        <v>305</v>
      </c>
      <c r="D381" s="63" t="s">
        <v>222</v>
      </c>
      <c r="E381" s="49" t="s">
        <v>492</v>
      </c>
      <c r="F381" s="49" t="s">
        <v>99</v>
      </c>
      <c r="G381" s="49">
        <v>1</v>
      </c>
      <c r="H381" s="45">
        <v>43.34</v>
      </c>
      <c r="I381" s="63" t="s">
        <v>429</v>
      </c>
    </row>
    <row r="382" spans="1:9" s="3" customFormat="1" ht="19.5" customHeight="1" x14ac:dyDescent="0.2">
      <c r="A382" s="81"/>
      <c r="B382" s="81"/>
      <c r="C382" s="63">
        <v>306</v>
      </c>
      <c r="D382" s="63" t="s">
        <v>222</v>
      </c>
      <c r="E382" s="49" t="s">
        <v>40</v>
      </c>
      <c r="F382" s="49" t="s">
        <v>98</v>
      </c>
      <c r="G382" s="49">
        <v>2</v>
      </c>
      <c r="H382" s="45">
        <v>53.93</v>
      </c>
      <c r="I382" s="63" t="str">
        <f>$I$375</f>
        <v>предоставляется муниципальное жилье</v>
      </c>
    </row>
    <row r="383" spans="1:9" s="3" customFormat="1" ht="19.5" customHeight="1" x14ac:dyDescent="0.2">
      <c r="A383" s="81"/>
      <c r="B383" s="81"/>
      <c r="C383" s="63">
        <v>307</v>
      </c>
      <c r="D383" s="63" t="s">
        <v>222</v>
      </c>
      <c r="E383" s="49" t="s">
        <v>171</v>
      </c>
      <c r="F383" s="49" t="s">
        <v>98</v>
      </c>
      <c r="G383" s="49">
        <v>1</v>
      </c>
      <c r="H383" s="45">
        <v>36.659999999999997</v>
      </c>
      <c r="I383" s="63" t="s">
        <v>429</v>
      </c>
    </row>
    <row r="384" spans="1:9" s="3" customFormat="1" ht="19.5" customHeight="1" x14ac:dyDescent="0.2">
      <c r="A384" s="81"/>
      <c r="B384" s="81"/>
      <c r="C384" s="63"/>
      <c r="D384" s="63"/>
      <c r="E384" s="49" t="s">
        <v>117</v>
      </c>
      <c r="F384" s="49" t="s">
        <v>540</v>
      </c>
      <c r="G384" s="49">
        <v>3</v>
      </c>
      <c r="H384" s="45">
        <v>36.68</v>
      </c>
      <c r="I384" s="63" t="s">
        <v>429</v>
      </c>
    </row>
    <row r="385" spans="1:9" s="3" customFormat="1" ht="19.5" customHeight="1" x14ac:dyDescent="0.2">
      <c r="A385" s="81"/>
      <c r="B385" s="81"/>
      <c r="C385" s="63"/>
      <c r="D385" s="63"/>
      <c r="E385" s="49" t="s">
        <v>25</v>
      </c>
      <c r="F385" s="49" t="s">
        <v>98</v>
      </c>
      <c r="G385" s="49">
        <v>1</v>
      </c>
      <c r="H385" s="45">
        <v>44.3</v>
      </c>
      <c r="I385" s="63" t="str">
        <f>$I$384</f>
        <v>предоставляется служебное жилье</v>
      </c>
    </row>
    <row r="386" spans="1:9" s="3" customFormat="1" ht="19.5" customHeight="1" x14ac:dyDescent="0.2">
      <c r="A386" s="81"/>
      <c r="B386" s="81"/>
      <c r="C386" s="63"/>
      <c r="D386" s="63"/>
      <c r="E386" s="49" t="s">
        <v>125</v>
      </c>
      <c r="F386" s="49" t="s">
        <v>99</v>
      </c>
      <c r="G386" s="49">
        <v>1</v>
      </c>
      <c r="H386" s="45">
        <v>28.8</v>
      </c>
      <c r="I386" s="63" t="s">
        <v>429</v>
      </c>
    </row>
    <row r="387" spans="1:9" s="3" customFormat="1" ht="19.5" customHeight="1" x14ac:dyDescent="0.2">
      <c r="A387" s="81"/>
      <c r="B387" s="81"/>
      <c r="C387" s="63">
        <v>311</v>
      </c>
      <c r="D387" s="63" t="s">
        <v>222</v>
      </c>
      <c r="E387" s="49" t="s">
        <v>541</v>
      </c>
      <c r="F387" s="49" t="s">
        <v>98</v>
      </c>
      <c r="G387" s="49">
        <v>1</v>
      </c>
      <c r="H387" s="45">
        <v>28.88</v>
      </c>
      <c r="I387" s="63" t="s">
        <v>429</v>
      </c>
    </row>
    <row r="388" spans="1:9" s="3" customFormat="1" ht="19.5" customHeight="1" x14ac:dyDescent="0.2">
      <c r="A388" s="81"/>
      <c r="B388" s="81"/>
      <c r="C388" s="63">
        <v>315</v>
      </c>
      <c r="D388" s="63" t="s">
        <v>222</v>
      </c>
      <c r="E388" s="49" t="s">
        <v>3</v>
      </c>
      <c r="F388" s="49" t="s">
        <v>98</v>
      </c>
      <c r="G388" s="49">
        <v>1</v>
      </c>
      <c r="H388" s="45">
        <v>25.9</v>
      </c>
      <c r="I388" s="63" t="s">
        <v>429</v>
      </c>
    </row>
    <row r="389" spans="1:9" s="3" customFormat="1" ht="19.5" customHeight="1" x14ac:dyDescent="0.2">
      <c r="A389" s="81"/>
      <c r="B389" s="81"/>
      <c r="C389" s="63">
        <v>316</v>
      </c>
      <c r="D389" s="63" t="s">
        <v>222</v>
      </c>
      <c r="E389" s="49" t="s">
        <v>33</v>
      </c>
      <c r="F389" s="49" t="s">
        <v>542</v>
      </c>
      <c r="G389" s="49">
        <v>4</v>
      </c>
      <c r="H389" s="45">
        <v>28.8</v>
      </c>
      <c r="I389" s="63" t="s">
        <v>429</v>
      </c>
    </row>
    <row r="390" spans="1:9" s="3" customFormat="1" ht="19.5" customHeight="1" x14ac:dyDescent="0.2">
      <c r="A390" s="81"/>
      <c r="B390" s="81"/>
      <c r="C390" s="63"/>
      <c r="D390" s="63"/>
      <c r="E390" s="49" t="s">
        <v>543</v>
      </c>
      <c r="F390" s="49" t="s">
        <v>99</v>
      </c>
      <c r="G390" s="49">
        <v>1</v>
      </c>
      <c r="H390" s="45"/>
      <c r="I390" s="63" t="s">
        <v>182</v>
      </c>
    </row>
    <row r="391" spans="1:9" s="3" customFormat="1" ht="19.5" customHeight="1" x14ac:dyDescent="0.2">
      <c r="A391" s="81"/>
      <c r="B391" s="81"/>
      <c r="C391" s="63"/>
      <c r="D391" s="63"/>
      <c r="E391" s="49" t="s">
        <v>544</v>
      </c>
      <c r="F391" s="49" t="s">
        <v>278</v>
      </c>
      <c r="G391" s="49">
        <v>1</v>
      </c>
      <c r="H391" s="45"/>
      <c r="I391" s="63" t="s">
        <v>429</v>
      </c>
    </row>
    <row r="392" spans="1:9" s="3" customFormat="1" ht="19.5" customHeight="1" x14ac:dyDescent="0.2">
      <c r="A392" s="81"/>
      <c r="B392" s="81"/>
      <c r="C392" s="63"/>
      <c r="D392" s="63"/>
      <c r="E392" s="49" t="s">
        <v>16</v>
      </c>
      <c r="F392" s="49" t="s">
        <v>98</v>
      </c>
      <c r="G392" s="49">
        <v>1</v>
      </c>
      <c r="H392" s="45"/>
      <c r="I392" s="63"/>
    </row>
    <row r="393" spans="1:9" s="3" customFormat="1" ht="19.5" customHeight="1" x14ac:dyDescent="0.2">
      <c r="A393" s="81"/>
      <c r="B393" s="81"/>
      <c r="C393" s="63"/>
      <c r="D393" s="63"/>
      <c r="E393" s="48" t="s">
        <v>57</v>
      </c>
      <c r="F393" s="48" t="s">
        <v>98</v>
      </c>
      <c r="G393" s="48">
        <v>2</v>
      </c>
      <c r="H393" s="45"/>
      <c r="I393" s="63"/>
    </row>
    <row r="394" spans="1:9" s="3" customFormat="1" ht="19.5" customHeight="1" x14ac:dyDescent="0.2">
      <c r="A394" s="81"/>
      <c r="B394" s="81"/>
      <c r="C394" s="63"/>
      <c r="D394" s="63"/>
      <c r="E394" s="63"/>
      <c r="F394" s="63"/>
      <c r="G394" s="63"/>
      <c r="H394" s="45">
        <v>28.8</v>
      </c>
      <c r="I394" s="63"/>
    </row>
    <row r="395" spans="1:9" s="3" customFormat="1" ht="19.5" customHeight="1" x14ac:dyDescent="0.2">
      <c r="A395" s="81"/>
      <c r="B395" s="81"/>
      <c r="C395" s="63"/>
      <c r="D395" s="63"/>
      <c r="E395" s="46" t="s">
        <v>409</v>
      </c>
      <c r="F395" s="63"/>
      <c r="G395" s="50">
        <v>19</v>
      </c>
      <c r="H395" s="45"/>
      <c r="I395" s="63"/>
    </row>
    <row r="396" spans="1:9" s="3" customFormat="1" ht="19.5" customHeight="1" x14ac:dyDescent="0.25">
      <c r="A396" s="81"/>
      <c r="B396" s="81"/>
      <c r="C396" s="63">
        <v>317</v>
      </c>
      <c r="D396" s="63" t="s">
        <v>222</v>
      </c>
      <c r="E396" s="51" t="s">
        <v>410</v>
      </c>
      <c r="F396" s="9"/>
      <c r="G396" s="1">
        <v>9</v>
      </c>
      <c r="H396" s="9"/>
      <c r="I396" s="9"/>
    </row>
    <row r="397" spans="1:9" s="3" customFormat="1" ht="19.5" customHeight="1" x14ac:dyDescent="0.2">
      <c r="A397" s="81">
        <v>30</v>
      </c>
      <c r="B397" s="81" t="s">
        <v>106</v>
      </c>
      <c r="C397" s="63">
        <v>318</v>
      </c>
      <c r="D397" s="63" t="s">
        <v>223</v>
      </c>
      <c r="E397" s="63" t="s">
        <v>36</v>
      </c>
      <c r="F397" s="63" t="s">
        <v>98</v>
      </c>
      <c r="G397" s="63">
        <v>4</v>
      </c>
      <c r="H397" s="45">
        <v>53</v>
      </c>
      <c r="I397" s="63" t="s">
        <v>187</v>
      </c>
    </row>
    <row r="398" spans="1:9" s="3" customFormat="1" ht="19.5" customHeight="1" x14ac:dyDescent="0.2">
      <c r="A398" s="81"/>
      <c r="B398" s="81"/>
      <c r="C398" s="63">
        <v>319</v>
      </c>
      <c r="D398" s="63" t="s">
        <v>223</v>
      </c>
      <c r="E398" s="63" t="s">
        <v>8</v>
      </c>
      <c r="F398" s="63" t="s">
        <v>99</v>
      </c>
      <c r="G398" s="63">
        <v>2</v>
      </c>
      <c r="H398" s="45">
        <v>62.085300000000004</v>
      </c>
      <c r="I398" s="63" t="s">
        <v>188</v>
      </c>
    </row>
    <row r="399" spans="1:9" s="3" customFormat="1" ht="19.5" customHeight="1" x14ac:dyDescent="0.2">
      <c r="A399" s="81"/>
      <c r="B399" s="81"/>
      <c r="C399" s="63">
        <v>320</v>
      </c>
      <c r="D399" s="63" t="s">
        <v>223</v>
      </c>
      <c r="E399" s="63" t="s">
        <v>46</v>
      </c>
      <c r="F399" s="63" t="s">
        <v>98</v>
      </c>
      <c r="G399" s="63">
        <v>1</v>
      </c>
      <c r="H399" s="45">
        <v>52.384500000000003</v>
      </c>
      <c r="I399" s="63" t="s">
        <v>187</v>
      </c>
    </row>
    <row r="400" spans="1:9" s="3" customFormat="1" ht="19.5" customHeight="1" x14ac:dyDescent="0.2">
      <c r="A400" s="81"/>
      <c r="B400" s="81"/>
      <c r="C400" s="63">
        <v>321</v>
      </c>
      <c r="D400" s="63" t="s">
        <v>223</v>
      </c>
      <c r="E400" s="63" t="s">
        <v>23</v>
      </c>
      <c r="F400" s="63" t="s">
        <v>98</v>
      </c>
      <c r="G400" s="63">
        <v>1</v>
      </c>
      <c r="H400" s="45">
        <v>48.541499999999999</v>
      </c>
      <c r="I400" s="63" t="s">
        <v>187</v>
      </c>
    </row>
    <row r="401" spans="1:9" s="3" customFormat="1" ht="19.5" customHeight="1" x14ac:dyDescent="0.2">
      <c r="A401" s="81"/>
      <c r="B401" s="81"/>
      <c r="C401" s="63">
        <v>322</v>
      </c>
      <c r="D401" s="63" t="s">
        <v>223</v>
      </c>
      <c r="E401" s="63" t="s">
        <v>20</v>
      </c>
      <c r="F401" s="63" t="s">
        <v>98</v>
      </c>
      <c r="G401" s="63">
        <v>2</v>
      </c>
      <c r="H401" s="45">
        <v>62.085300000000004</v>
      </c>
      <c r="I401" s="63" t="s">
        <v>188</v>
      </c>
    </row>
    <row r="402" spans="1:9" s="3" customFormat="1" ht="19.5" customHeight="1" x14ac:dyDescent="0.2">
      <c r="A402" s="81"/>
      <c r="B402" s="81"/>
      <c r="C402" s="63">
        <v>323</v>
      </c>
      <c r="D402" s="63" t="s">
        <v>223</v>
      </c>
      <c r="E402" s="63" t="s">
        <v>67</v>
      </c>
      <c r="F402" s="63" t="s">
        <v>98</v>
      </c>
      <c r="G402" s="63">
        <v>1</v>
      </c>
      <c r="H402" s="45">
        <v>62.085300000000004</v>
      </c>
      <c r="I402" s="63" t="s">
        <v>187</v>
      </c>
    </row>
    <row r="403" spans="1:9" s="3" customFormat="1" ht="19.5" customHeight="1" x14ac:dyDescent="0.2">
      <c r="A403" s="81"/>
      <c r="B403" s="81"/>
      <c r="C403" s="63"/>
      <c r="D403" s="63"/>
      <c r="E403" s="63" t="s">
        <v>37</v>
      </c>
      <c r="F403" s="63" t="s">
        <v>98</v>
      </c>
      <c r="G403" s="63">
        <v>1</v>
      </c>
      <c r="H403" s="45">
        <v>52.384500000000003</v>
      </c>
      <c r="I403" s="63" t="s">
        <v>187</v>
      </c>
    </row>
    <row r="404" spans="1:9" s="3" customFormat="1" ht="19.5" customHeight="1" x14ac:dyDescent="0.2">
      <c r="A404" s="81"/>
      <c r="B404" s="81"/>
      <c r="C404" s="63"/>
      <c r="D404" s="63"/>
      <c r="E404" s="63" t="s">
        <v>18</v>
      </c>
      <c r="F404" s="63" t="s">
        <v>98</v>
      </c>
      <c r="G404" s="63">
        <v>1</v>
      </c>
      <c r="H404" s="45"/>
      <c r="I404" s="63" t="s">
        <v>187</v>
      </c>
    </row>
    <row r="405" spans="1:9" s="3" customFormat="1" ht="19.5" customHeight="1" x14ac:dyDescent="0.2">
      <c r="A405" s="81"/>
      <c r="B405" s="81"/>
      <c r="C405" s="63">
        <v>324</v>
      </c>
      <c r="D405" s="63" t="s">
        <v>223</v>
      </c>
      <c r="E405" s="63" t="s">
        <v>3</v>
      </c>
      <c r="F405" s="63" t="s">
        <v>98</v>
      </c>
      <c r="G405" s="63">
        <v>1</v>
      </c>
      <c r="H405" s="45">
        <v>62.085300000000004</v>
      </c>
      <c r="I405" s="63" t="s">
        <v>188</v>
      </c>
    </row>
    <row r="406" spans="1:9" s="3" customFormat="1" ht="19.5" customHeight="1" x14ac:dyDescent="0.2">
      <c r="A406" s="81"/>
      <c r="B406" s="81"/>
      <c r="C406" s="63">
        <v>325</v>
      </c>
      <c r="D406" s="63" t="s">
        <v>223</v>
      </c>
      <c r="E406" s="63" t="s">
        <v>65</v>
      </c>
      <c r="F406" s="63" t="s">
        <v>99</v>
      </c>
      <c r="G406" s="63">
        <v>3</v>
      </c>
      <c r="H406" s="45">
        <v>48.541499999999999</v>
      </c>
      <c r="I406" s="63" t="s">
        <v>187</v>
      </c>
    </row>
    <row r="407" spans="1:9" s="3" customFormat="1" ht="19.5" customHeight="1" x14ac:dyDescent="0.2">
      <c r="A407" s="81"/>
      <c r="B407" s="81"/>
      <c r="C407" s="63">
        <v>327</v>
      </c>
      <c r="D407" s="63" t="s">
        <v>223</v>
      </c>
      <c r="E407" s="63" t="s">
        <v>12</v>
      </c>
      <c r="F407" s="63" t="s">
        <v>98</v>
      </c>
      <c r="G407" s="63">
        <v>3</v>
      </c>
      <c r="H407" s="45">
        <v>48.541499999999999</v>
      </c>
      <c r="I407" s="63" t="s">
        <v>187</v>
      </c>
    </row>
    <row r="408" spans="1:9" s="3" customFormat="1" ht="19.5" customHeight="1" x14ac:dyDescent="0.2">
      <c r="A408" s="81"/>
      <c r="B408" s="81"/>
      <c r="C408" s="63">
        <v>328</v>
      </c>
      <c r="D408" s="63" t="s">
        <v>223</v>
      </c>
      <c r="E408" s="63" t="s">
        <v>259</v>
      </c>
      <c r="F408" s="63" t="s">
        <v>98</v>
      </c>
      <c r="G408" s="63">
        <v>1</v>
      </c>
      <c r="H408" s="45">
        <v>48.541499999999999</v>
      </c>
      <c r="I408" s="63" t="s">
        <v>184</v>
      </c>
    </row>
    <row r="409" spans="1:9" s="3" customFormat="1" ht="19.5" customHeight="1" x14ac:dyDescent="0.2">
      <c r="A409" s="81"/>
      <c r="B409" s="81"/>
      <c r="C409" s="63">
        <v>330</v>
      </c>
      <c r="D409" s="63" t="s">
        <v>223</v>
      </c>
      <c r="E409" s="63" t="s">
        <v>413</v>
      </c>
      <c r="F409" s="63" t="s">
        <v>98</v>
      </c>
      <c r="G409" s="63">
        <v>5</v>
      </c>
      <c r="H409" s="45">
        <v>48.541499999999999</v>
      </c>
      <c r="I409" s="63" t="s">
        <v>184</v>
      </c>
    </row>
    <row r="410" spans="1:9" s="3" customFormat="1" ht="19.5" customHeight="1" x14ac:dyDescent="0.2">
      <c r="A410" s="81"/>
      <c r="B410" s="81"/>
      <c r="C410" s="63"/>
      <c r="D410" s="63"/>
      <c r="E410" s="46" t="s">
        <v>409</v>
      </c>
      <c r="F410" s="63"/>
      <c r="G410" s="50">
        <v>14</v>
      </c>
      <c r="H410" s="45"/>
      <c r="I410" s="63"/>
    </row>
    <row r="411" spans="1:9" s="3" customFormat="1" ht="19.5" customHeight="1" x14ac:dyDescent="0.25">
      <c r="A411" s="81"/>
      <c r="B411" s="81"/>
      <c r="C411" s="63">
        <v>333</v>
      </c>
      <c r="D411" s="63" t="s">
        <v>223</v>
      </c>
      <c r="E411" s="51" t="s">
        <v>410</v>
      </c>
      <c r="F411" s="9"/>
      <c r="G411" s="1">
        <v>12</v>
      </c>
      <c r="H411" s="9"/>
      <c r="I411" s="9"/>
    </row>
    <row r="412" spans="1:9" s="3" customFormat="1" ht="19.5" customHeight="1" x14ac:dyDescent="0.2">
      <c r="A412" s="81">
        <v>31</v>
      </c>
      <c r="B412" s="81" t="s">
        <v>455</v>
      </c>
      <c r="C412" s="63">
        <v>334</v>
      </c>
      <c r="D412" s="63" t="s">
        <v>224</v>
      </c>
      <c r="E412" s="63" t="s">
        <v>161</v>
      </c>
      <c r="F412" s="63" t="s">
        <v>99</v>
      </c>
      <c r="G412" s="63">
        <v>1</v>
      </c>
      <c r="H412" s="45">
        <v>65.12</v>
      </c>
      <c r="I412" s="63" t="s">
        <v>189</v>
      </c>
    </row>
    <row r="413" spans="1:9" s="3" customFormat="1" ht="21.75" customHeight="1" x14ac:dyDescent="0.2">
      <c r="A413" s="81"/>
      <c r="B413" s="81"/>
      <c r="C413" s="63">
        <v>335</v>
      </c>
      <c r="D413" s="63" t="s">
        <v>224</v>
      </c>
      <c r="E413" s="63" t="s">
        <v>82</v>
      </c>
      <c r="F413" s="63" t="s">
        <v>99</v>
      </c>
      <c r="G413" s="63">
        <v>1</v>
      </c>
      <c r="H413" s="45">
        <v>65.12</v>
      </c>
      <c r="I413" s="63" t="s">
        <v>511</v>
      </c>
    </row>
    <row r="414" spans="1:9" s="3" customFormat="1" ht="19.5" customHeight="1" x14ac:dyDescent="0.2">
      <c r="A414" s="81"/>
      <c r="B414" s="81"/>
      <c r="C414" s="63">
        <v>337</v>
      </c>
      <c r="D414" s="63" t="s">
        <v>224</v>
      </c>
      <c r="E414" s="63" t="s">
        <v>139</v>
      </c>
      <c r="F414" s="63" t="s">
        <v>98</v>
      </c>
      <c r="G414" s="63">
        <v>1</v>
      </c>
      <c r="H414" s="45">
        <v>65.12</v>
      </c>
      <c r="I414" s="63" t="s">
        <v>189</v>
      </c>
    </row>
    <row r="415" spans="1:9" s="3" customFormat="1" ht="19.5" customHeight="1" x14ac:dyDescent="0.2">
      <c r="A415" s="81"/>
      <c r="B415" s="81"/>
      <c r="C415" s="63">
        <v>338</v>
      </c>
      <c r="D415" s="63" t="s">
        <v>224</v>
      </c>
      <c r="E415" s="63" t="s">
        <v>19</v>
      </c>
      <c r="F415" s="63" t="s">
        <v>98</v>
      </c>
      <c r="G415" s="63">
        <v>1</v>
      </c>
      <c r="H415" s="45">
        <v>65.12</v>
      </c>
      <c r="I415" s="63" t="s">
        <v>189</v>
      </c>
    </row>
    <row r="416" spans="1:9" s="3" customFormat="1" ht="19.5" customHeight="1" x14ac:dyDescent="0.2">
      <c r="A416" s="81"/>
      <c r="B416" s="81"/>
      <c r="C416" s="63">
        <v>339</v>
      </c>
      <c r="D416" s="63" t="s">
        <v>224</v>
      </c>
      <c r="E416" s="63" t="s">
        <v>111</v>
      </c>
      <c r="F416" s="63" t="s">
        <v>98</v>
      </c>
      <c r="G416" s="63">
        <v>1</v>
      </c>
      <c r="H416" s="45">
        <v>65.12</v>
      </c>
      <c r="I416" s="63" t="s">
        <v>190</v>
      </c>
    </row>
    <row r="417" spans="1:9" s="3" customFormat="1" ht="19.5" customHeight="1" x14ac:dyDescent="0.2">
      <c r="A417" s="81"/>
      <c r="B417" s="81"/>
      <c r="C417" s="63">
        <v>340</v>
      </c>
      <c r="D417" s="63" t="s">
        <v>224</v>
      </c>
      <c r="E417" s="63" t="s">
        <v>36</v>
      </c>
      <c r="F417" s="63" t="s">
        <v>98</v>
      </c>
      <c r="G417" s="63">
        <v>1</v>
      </c>
      <c r="H417" s="45">
        <v>65.12</v>
      </c>
      <c r="I417" s="63" t="s">
        <v>189</v>
      </c>
    </row>
    <row r="418" spans="1:9" s="3" customFormat="1" ht="19.5" customHeight="1" x14ac:dyDescent="0.2">
      <c r="A418" s="81"/>
      <c r="B418" s="81"/>
      <c r="C418" s="63">
        <v>341</v>
      </c>
      <c r="D418" s="63" t="s">
        <v>224</v>
      </c>
      <c r="E418" s="63" t="s">
        <v>51</v>
      </c>
      <c r="F418" s="63" t="s">
        <v>98</v>
      </c>
      <c r="G418" s="63">
        <v>1</v>
      </c>
      <c r="H418" s="45">
        <v>65.12</v>
      </c>
      <c r="I418" s="63" t="s">
        <v>190</v>
      </c>
    </row>
    <row r="419" spans="1:9" s="3" customFormat="1" ht="19.5" customHeight="1" x14ac:dyDescent="0.2">
      <c r="A419" s="81"/>
      <c r="B419" s="81"/>
      <c r="C419" s="63">
        <v>342</v>
      </c>
      <c r="D419" s="63" t="s">
        <v>224</v>
      </c>
      <c r="E419" s="63" t="s">
        <v>20</v>
      </c>
      <c r="F419" s="63" t="s">
        <v>98</v>
      </c>
      <c r="G419" s="63">
        <v>2</v>
      </c>
      <c r="H419" s="45">
        <v>65.12</v>
      </c>
      <c r="I419" s="63" t="s">
        <v>511</v>
      </c>
    </row>
    <row r="420" spans="1:9" s="3" customFormat="1" ht="19.5" customHeight="1" x14ac:dyDescent="0.2">
      <c r="A420" s="81"/>
      <c r="B420" s="81"/>
      <c r="C420" s="63"/>
      <c r="D420" s="63"/>
      <c r="E420" s="63" t="s">
        <v>17</v>
      </c>
      <c r="F420" s="63" t="s">
        <v>98</v>
      </c>
      <c r="G420" s="63">
        <v>1</v>
      </c>
      <c r="H420" s="45">
        <v>65.12</v>
      </c>
      <c r="I420" s="63" t="s">
        <v>511</v>
      </c>
    </row>
    <row r="421" spans="1:9" s="3" customFormat="1" ht="19.5" customHeight="1" x14ac:dyDescent="0.2">
      <c r="A421" s="81"/>
      <c r="B421" s="81"/>
      <c r="C421" s="63">
        <v>344</v>
      </c>
      <c r="D421" s="63" t="s">
        <v>224</v>
      </c>
      <c r="E421" s="63" t="s">
        <v>40</v>
      </c>
      <c r="F421" s="63" t="s">
        <v>99</v>
      </c>
      <c r="G421" s="63">
        <v>1</v>
      </c>
      <c r="H421" s="45">
        <v>65.12</v>
      </c>
      <c r="I421" s="63" t="s">
        <v>511</v>
      </c>
    </row>
    <row r="422" spans="1:9" s="3" customFormat="1" ht="19.5" customHeight="1" x14ac:dyDescent="0.2">
      <c r="A422" s="81"/>
      <c r="B422" s="81"/>
      <c r="C422" s="63"/>
      <c r="D422" s="63"/>
      <c r="E422" s="63" t="s">
        <v>49</v>
      </c>
      <c r="F422" s="63" t="s">
        <v>99</v>
      </c>
      <c r="G422" s="63">
        <v>1</v>
      </c>
      <c r="H422" s="45">
        <v>65.12</v>
      </c>
      <c r="I422" s="63" t="s">
        <v>511</v>
      </c>
    </row>
    <row r="423" spans="1:9" s="3" customFormat="1" ht="19.5" customHeight="1" x14ac:dyDescent="0.2">
      <c r="A423" s="81"/>
      <c r="B423" s="81"/>
      <c r="C423" s="63"/>
      <c r="D423" s="63"/>
      <c r="E423" s="63" t="s">
        <v>67</v>
      </c>
      <c r="F423" s="63" t="s">
        <v>98</v>
      </c>
      <c r="G423" s="63">
        <v>1</v>
      </c>
      <c r="H423" s="45">
        <v>65.12</v>
      </c>
      <c r="I423" s="63" t="s">
        <v>189</v>
      </c>
    </row>
    <row r="424" spans="1:9" s="3" customFormat="1" ht="19.5" customHeight="1" x14ac:dyDescent="0.2">
      <c r="A424" s="81"/>
      <c r="B424" s="81"/>
      <c r="C424" s="63"/>
      <c r="D424" s="63"/>
      <c r="E424" s="63" t="s">
        <v>100</v>
      </c>
      <c r="F424" s="63" t="s">
        <v>98</v>
      </c>
      <c r="G424" s="63">
        <v>1</v>
      </c>
      <c r="H424" s="45">
        <v>50</v>
      </c>
      <c r="I424" s="63" t="s">
        <v>189</v>
      </c>
    </row>
    <row r="425" spans="1:9" s="3" customFormat="1" ht="19.5" customHeight="1" x14ac:dyDescent="0.2">
      <c r="A425" s="81"/>
      <c r="B425" s="81"/>
      <c r="C425" s="63"/>
      <c r="D425" s="63"/>
      <c r="E425" s="63" t="s">
        <v>30</v>
      </c>
      <c r="F425" s="63" t="s">
        <v>98</v>
      </c>
      <c r="G425" s="63">
        <v>1</v>
      </c>
      <c r="H425" s="45">
        <v>65.12</v>
      </c>
      <c r="I425" s="63" t="s">
        <v>189</v>
      </c>
    </row>
    <row r="426" spans="1:9" s="3" customFormat="1" ht="19.5" customHeight="1" x14ac:dyDescent="0.2">
      <c r="A426" s="81"/>
      <c r="B426" s="81"/>
      <c r="C426" s="63"/>
      <c r="D426" s="63"/>
      <c r="E426" s="63" t="s">
        <v>8</v>
      </c>
      <c r="F426" s="63" t="s">
        <v>99</v>
      </c>
      <c r="G426" s="63">
        <v>1</v>
      </c>
      <c r="H426" s="45">
        <v>65.12</v>
      </c>
      <c r="I426" s="63" t="s">
        <v>189</v>
      </c>
    </row>
    <row r="427" spans="1:9" s="3" customFormat="1" ht="19.5" customHeight="1" x14ac:dyDescent="0.2">
      <c r="A427" s="81"/>
      <c r="B427" s="81"/>
      <c r="C427" s="63">
        <v>345</v>
      </c>
      <c r="D427" s="63" t="s">
        <v>224</v>
      </c>
      <c r="E427" s="63" t="s">
        <v>273</v>
      </c>
      <c r="F427" s="63" t="s">
        <v>115</v>
      </c>
      <c r="G427" s="63">
        <v>4</v>
      </c>
      <c r="H427" s="45">
        <v>65.12</v>
      </c>
      <c r="I427" s="63" t="s">
        <v>189</v>
      </c>
    </row>
    <row r="428" spans="1:9" s="3" customFormat="1" ht="19.5" customHeight="1" x14ac:dyDescent="0.2">
      <c r="A428" s="81"/>
      <c r="B428" s="81"/>
      <c r="C428" s="63">
        <v>347</v>
      </c>
      <c r="D428" s="63" t="s">
        <v>224</v>
      </c>
      <c r="E428" s="63"/>
      <c r="F428" s="63"/>
      <c r="G428" s="63"/>
      <c r="H428" s="45">
        <v>30.12</v>
      </c>
      <c r="I428" s="63"/>
    </row>
    <row r="429" spans="1:9" s="3" customFormat="1" ht="19.5" customHeight="1" x14ac:dyDescent="0.2">
      <c r="A429" s="81"/>
      <c r="B429" s="81"/>
      <c r="C429" s="63"/>
      <c r="D429" s="63"/>
      <c r="E429" s="46" t="s">
        <v>409</v>
      </c>
      <c r="F429" s="63"/>
      <c r="G429" s="50">
        <v>16</v>
      </c>
      <c r="H429" s="45"/>
      <c r="I429" s="63"/>
    </row>
    <row r="430" spans="1:9" s="3" customFormat="1" ht="19.5" customHeight="1" x14ac:dyDescent="0.25">
      <c r="A430" s="81"/>
      <c r="B430" s="81"/>
      <c r="C430" s="63">
        <v>348</v>
      </c>
      <c r="D430" s="63" t="s">
        <v>224</v>
      </c>
      <c r="E430" s="51" t="s">
        <v>410</v>
      </c>
      <c r="F430" s="9"/>
      <c r="G430" s="1">
        <v>4</v>
      </c>
      <c r="H430" s="9"/>
      <c r="I430" s="9"/>
    </row>
    <row r="431" spans="1:9" s="3" customFormat="1" ht="19.5" customHeight="1" x14ac:dyDescent="0.2">
      <c r="A431" s="81">
        <v>32</v>
      </c>
      <c r="B431" s="81" t="s">
        <v>471</v>
      </c>
      <c r="C431" s="63">
        <v>349</v>
      </c>
      <c r="D431" s="63" t="s">
        <v>225</v>
      </c>
      <c r="E431" s="63" t="s">
        <v>21</v>
      </c>
      <c r="F431" s="63" t="s">
        <v>98</v>
      </c>
      <c r="G431" s="63">
        <v>1</v>
      </c>
      <c r="H431" s="45">
        <v>53.41</v>
      </c>
      <c r="I431" s="63" t="s">
        <v>184</v>
      </c>
    </row>
    <row r="432" spans="1:9" s="3" customFormat="1" ht="19.5" customHeight="1" x14ac:dyDescent="0.2">
      <c r="A432" s="81"/>
      <c r="B432" s="81"/>
      <c r="C432" s="63">
        <v>350</v>
      </c>
      <c r="D432" s="63" t="s">
        <v>225</v>
      </c>
      <c r="E432" s="63" t="s">
        <v>25</v>
      </c>
      <c r="F432" s="63" t="s">
        <v>98</v>
      </c>
      <c r="G432" s="63">
        <v>1</v>
      </c>
      <c r="H432" s="45">
        <v>66.77</v>
      </c>
      <c r="I432" s="63" t="s">
        <v>184</v>
      </c>
    </row>
    <row r="433" spans="1:9" s="3" customFormat="1" ht="19.5" customHeight="1" x14ac:dyDescent="0.2">
      <c r="A433" s="81"/>
      <c r="B433" s="81"/>
      <c r="C433" s="63">
        <v>351</v>
      </c>
      <c r="D433" s="63" t="s">
        <v>225</v>
      </c>
      <c r="E433" s="49" t="s">
        <v>2</v>
      </c>
      <c r="F433" s="49" t="s">
        <v>516</v>
      </c>
      <c r="G433" s="49">
        <v>1</v>
      </c>
      <c r="H433" s="45">
        <v>53.41</v>
      </c>
      <c r="I433" s="63" t="s">
        <v>184</v>
      </c>
    </row>
    <row r="434" spans="1:9" s="3" customFormat="1" ht="19.5" customHeight="1" x14ac:dyDescent="0.2">
      <c r="A434" s="81"/>
      <c r="B434" s="81"/>
      <c r="C434" s="63">
        <v>352</v>
      </c>
      <c r="D434" s="63" t="s">
        <v>225</v>
      </c>
      <c r="E434" s="49" t="s">
        <v>2</v>
      </c>
      <c r="F434" s="49" t="s">
        <v>517</v>
      </c>
      <c r="G434" s="49">
        <v>1</v>
      </c>
      <c r="H434" s="45">
        <v>85.17</v>
      </c>
      <c r="I434" s="63" t="s">
        <v>184</v>
      </c>
    </row>
    <row r="435" spans="1:9" s="3" customFormat="1" ht="19.5" customHeight="1" x14ac:dyDescent="0.2">
      <c r="A435" s="81"/>
      <c r="B435" s="81"/>
      <c r="C435" s="63">
        <v>353</v>
      </c>
      <c r="D435" s="63" t="s">
        <v>225</v>
      </c>
      <c r="E435" s="49" t="s">
        <v>36</v>
      </c>
      <c r="F435" s="49" t="s">
        <v>531</v>
      </c>
      <c r="G435" s="49">
        <v>2</v>
      </c>
      <c r="H435" s="45">
        <v>53.41</v>
      </c>
      <c r="I435" s="63" t="s">
        <v>511</v>
      </c>
    </row>
    <row r="436" spans="1:9" s="3" customFormat="1" ht="19.5" customHeight="1" x14ac:dyDescent="0.2">
      <c r="A436" s="81"/>
      <c r="B436" s="81"/>
      <c r="C436" s="63">
        <v>354</v>
      </c>
      <c r="D436" s="63" t="s">
        <v>225</v>
      </c>
      <c r="E436" s="49" t="s">
        <v>23</v>
      </c>
      <c r="F436" s="49" t="s">
        <v>98</v>
      </c>
      <c r="G436" s="49">
        <v>1</v>
      </c>
      <c r="H436" s="45">
        <v>68.13</v>
      </c>
      <c r="I436" s="63" t="s">
        <v>184</v>
      </c>
    </row>
    <row r="437" spans="1:9" s="3" customFormat="1" ht="19.5" customHeight="1" x14ac:dyDescent="0.2">
      <c r="A437" s="81"/>
      <c r="B437" s="81"/>
      <c r="C437" s="63"/>
      <c r="D437" s="63"/>
      <c r="E437" s="49" t="s">
        <v>19</v>
      </c>
      <c r="F437" s="49" t="s">
        <v>517</v>
      </c>
      <c r="G437" s="49">
        <v>3</v>
      </c>
      <c r="H437" s="45">
        <v>53.41</v>
      </c>
      <c r="I437" s="63" t="s">
        <v>511</v>
      </c>
    </row>
    <row r="438" spans="1:9" s="3" customFormat="1" ht="19.5" customHeight="1" x14ac:dyDescent="0.2">
      <c r="A438" s="81"/>
      <c r="B438" s="81"/>
      <c r="C438" s="63">
        <v>355</v>
      </c>
      <c r="D438" s="63" t="s">
        <v>225</v>
      </c>
      <c r="E438" s="49" t="s">
        <v>8</v>
      </c>
      <c r="F438" s="49" t="s">
        <v>98</v>
      </c>
      <c r="G438" s="49">
        <v>1</v>
      </c>
      <c r="H438" s="45">
        <v>68.13</v>
      </c>
      <c r="I438" s="63" t="s">
        <v>184</v>
      </c>
    </row>
    <row r="439" spans="1:9" s="3" customFormat="1" ht="19.5" customHeight="1" x14ac:dyDescent="0.2">
      <c r="A439" s="81"/>
      <c r="B439" s="81"/>
      <c r="C439" s="63">
        <v>356</v>
      </c>
      <c r="D439" s="63" t="s">
        <v>225</v>
      </c>
      <c r="E439" s="49" t="s">
        <v>15</v>
      </c>
      <c r="F439" s="49" t="s">
        <v>532</v>
      </c>
      <c r="G439" s="49">
        <v>1</v>
      </c>
      <c r="H439" s="45">
        <v>53.41</v>
      </c>
      <c r="I439" s="63" t="s">
        <v>511</v>
      </c>
    </row>
    <row r="440" spans="1:9" s="3" customFormat="1" ht="19.5" customHeight="1" x14ac:dyDescent="0.2">
      <c r="A440" s="81"/>
      <c r="B440" s="81"/>
      <c r="C440" s="63"/>
      <c r="D440" s="63"/>
      <c r="E440" s="49" t="s">
        <v>15</v>
      </c>
      <c r="F440" s="49" t="s">
        <v>265</v>
      </c>
      <c r="G440" s="49">
        <v>1</v>
      </c>
      <c r="H440" s="45">
        <v>66.77</v>
      </c>
      <c r="I440" s="63" t="s">
        <v>511</v>
      </c>
    </row>
    <row r="441" spans="1:9" s="3" customFormat="1" ht="19.5" customHeight="1" x14ac:dyDescent="0.2">
      <c r="A441" s="81"/>
      <c r="B441" s="81"/>
      <c r="C441" s="63">
        <v>357</v>
      </c>
      <c r="D441" s="63" t="s">
        <v>225</v>
      </c>
      <c r="E441" s="49" t="s">
        <v>7</v>
      </c>
      <c r="F441" s="49" t="s">
        <v>516</v>
      </c>
      <c r="G441" s="49">
        <v>1</v>
      </c>
      <c r="H441" s="45">
        <v>53.41</v>
      </c>
      <c r="I441" s="63" t="s">
        <v>511</v>
      </c>
    </row>
    <row r="442" spans="1:9" s="3" customFormat="1" ht="19.5" customHeight="1" x14ac:dyDescent="0.2">
      <c r="A442" s="81"/>
      <c r="B442" s="81"/>
      <c r="C442" s="63">
        <v>358</v>
      </c>
      <c r="D442" s="63" t="s">
        <v>225</v>
      </c>
      <c r="E442" s="49" t="s">
        <v>7</v>
      </c>
      <c r="F442" s="49" t="s">
        <v>517</v>
      </c>
      <c r="G442" s="49">
        <v>1</v>
      </c>
      <c r="H442" s="45">
        <v>53.41</v>
      </c>
      <c r="I442" s="63" t="s">
        <v>511</v>
      </c>
    </row>
    <row r="443" spans="1:9" s="3" customFormat="1" ht="19.5" customHeight="1" x14ac:dyDescent="0.2">
      <c r="A443" s="81"/>
      <c r="B443" s="81"/>
      <c r="C443" s="63">
        <v>360</v>
      </c>
      <c r="D443" s="63" t="s">
        <v>225</v>
      </c>
      <c r="E443" s="49" t="s">
        <v>100</v>
      </c>
      <c r="F443" s="49" t="s">
        <v>98</v>
      </c>
      <c r="G443" s="49">
        <v>1</v>
      </c>
      <c r="H443" s="45">
        <v>63.4</v>
      </c>
      <c r="I443" s="63" t="s">
        <v>184</v>
      </c>
    </row>
    <row r="444" spans="1:9" s="3" customFormat="1" ht="19.5" customHeight="1" x14ac:dyDescent="0.2">
      <c r="A444" s="81"/>
      <c r="B444" s="81"/>
      <c r="C444" s="63"/>
      <c r="D444" s="63"/>
      <c r="E444" s="49" t="s">
        <v>20</v>
      </c>
      <c r="F444" s="49" t="s">
        <v>518</v>
      </c>
      <c r="G444" s="49">
        <v>1</v>
      </c>
      <c r="H444" s="45">
        <v>53.41</v>
      </c>
      <c r="I444" s="63" t="s">
        <v>511</v>
      </c>
    </row>
    <row r="445" spans="1:9" s="3" customFormat="1" ht="19.5" customHeight="1" x14ac:dyDescent="0.2">
      <c r="A445" s="81"/>
      <c r="B445" s="81"/>
      <c r="C445" s="63"/>
      <c r="D445" s="63"/>
      <c r="E445" s="49" t="s">
        <v>20</v>
      </c>
      <c r="F445" s="49" t="s">
        <v>275</v>
      </c>
      <c r="G445" s="49">
        <v>1</v>
      </c>
      <c r="H445" s="45">
        <v>53.41</v>
      </c>
      <c r="I445" s="63" t="s">
        <v>511</v>
      </c>
    </row>
    <row r="446" spans="1:9" s="3" customFormat="1" ht="19.5" customHeight="1" x14ac:dyDescent="0.2">
      <c r="A446" s="81"/>
      <c r="B446" s="81"/>
      <c r="C446" s="63"/>
      <c r="D446" s="63"/>
      <c r="E446" s="49" t="s">
        <v>30</v>
      </c>
      <c r="F446" s="49" t="s">
        <v>519</v>
      </c>
      <c r="G446" s="49">
        <v>1</v>
      </c>
      <c r="H446" s="45">
        <v>66.77</v>
      </c>
      <c r="I446" s="63" t="s">
        <v>182</v>
      </c>
    </row>
    <row r="447" spans="1:9" s="3" customFormat="1" ht="19.5" customHeight="1" x14ac:dyDescent="0.25">
      <c r="A447" s="81"/>
      <c r="B447" s="81"/>
      <c r="C447" s="63">
        <v>361</v>
      </c>
      <c r="D447" s="63" t="s">
        <v>225</v>
      </c>
      <c r="E447" s="49" t="s">
        <v>17</v>
      </c>
      <c r="F447" s="49" t="s">
        <v>517</v>
      </c>
      <c r="G447" s="49">
        <v>1</v>
      </c>
      <c r="H447" s="3">
        <v>68.760000000000005</v>
      </c>
      <c r="I447" s="63" t="s">
        <v>511</v>
      </c>
    </row>
    <row r="448" spans="1:9" s="3" customFormat="1" ht="19.5" customHeight="1" x14ac:dyDescent="0.2">
      <c r="A448" s="81"/>
      <c r="B448" s="81"/>
      <c r="C448" s="63"/>
      <c r="D448" s="63"/>
      <c r="E448" s="49" t="s">
        <v>62</v>
      </c>
      <c r="F448" s="49" t="s">
        <v>98</v>
      </c>
      <c r="G448" s="49">
        <v>1</v>
      </c>
      <c r="H448" s="45">
        <v>45.17</v>
      </c>
      <c r="I448" s="63" t="s">
        <v>182</v>
      </c>
    </row>
    <row r="449" spans="1:9" s="3" customFormat="1" ht="19.5" customHeight="1" x14ac:dyDescent="0.2">
      <c r="A449" s="81"/>
      <c r="B449" s="81"/>
      <c r="C449" s="63"/>
      <c r="D449" s="63"/>
      <c r="E449" s="49" t="s">
        <v>160</v>
      </c>
      <c r="F449" s="49" t="s">
        <v>537</v>
      </c>
      <c r="G449" s="72">
        <v>5</v>
      </c>
      <c r="H449" s="45">
        <v>42.25</v>
      </c>
      <c r="I449" s="63" t="s">
        <v>182</v>
      </c>
    </row>
    <row r="450" spans="1:9" s="3" customFormat="1" ht="19.5" customHeight="1" x14ac:dyDescent="0.2">
      <c r="A450" s="81"/>
      <c r="B450" s="81"/>
      <c r="C450" s="63"/>
      <c r="D450" s="63"/>
      <c r="E450" s="49" t="s">
        <v>16</v>
      </c>
      <c r="F450" s="49" t="s">
        <v>520</v>
      </c>
      <c r="G450" s="49">
        <v>1</v>
      </c>
      <c r="H450" s="45">
        <v>42.75</v>
      </c>
      <c r="I450" s="63" t="s">
        <v>182</v>
      </c>
    </row>
    <row r="451" spans="1:9" s="3" customFormat="1" ht="19.5" customHeight="1" x14ac:dyDescent="0.2">
      <c r="A451" s="81"/>
      <c r="B451" s="81"/>
      <c r="C451" s="63"/>
      <c r="D451" s="63"/>
      <c r="E451" s="49" t="s">
        <v>134</v>
      </c>
      <c r="F451" s="49" t="s">
        <v>98</v>
      </c>
      <c r="G451" s="49">
        <v>1</v>
      </c>
      <c r="H451" s="45">
        <v>44.37</v>
      </c>
      <c r="I451" s="63" t="s">
        <v>182</v>
      </c>
    </row>
    <row r="452" spans="1:9" s="3" customFormat="1" ht="19.5" customHeight="1" x14ac:dyDescent="0.2">
      <c r="A452" s="81"/>
      <c r="B452" s="81"/>
      <c r="C452" s="63"/>
      <c r="D452" s="63"/>
      <c r="E452" s="49" t="s">
        <v>16</v>
      </c>
      <c r="F452" s="49" t="s">
        <v>521</v>
      </c>
      <c r="G452" s="49">
        <v>1</v>
      </c>
      <c r="H452" s="45">
        <v>42.25</v>
      </c>
      <c r="I452" s="63" t="s">
        <v>182</v>
      </c>
    </row>
    <row r="453" spans="1:9" s="3" customFormat="1" ht="19.5" customHeight="1" x14ac:dyDescent="0.2">
      <c r="A453" s="81"/>
      <c r="B453" s="81"/>
      <c r="C453" s="63"/>
      <c r="D453" s="63"/>
      <c r="E453" s="49" t="s">
        <v>443</v>
      </c>
      <c r="F453" s="49" t="s">
        <v>533</v>
      </c>
      <c r="G453" s="49">
        <v>1</v>
      </c>
      <c r="H453" s="45"/>
      <c r="I453" s="63" t="s">
        <v>182</v>
      </c>
    </row>
    <row r="454" spans="1:9" s="3" customFormat="1" ht="19.5" customHeight="1" x14ac:dyDescent="0.2">
      <c r="A454" s="81"/>
      <c r="B454" s="81"/>
      <c r="C454" s="63"/>
      <c r="D454" s="63"/>
      <c r="E454" s="46" t="s">
        <v>409</v>
      </c>
      <c r="F454" s="47"/>
      <c r="G454" s="50">
        <v>21</v>
      </c>
      <c r="H454" s="45"/>
      <c r="I454" s="63"/>
    </row>
    <row r="455" spans="1:9" s="3" customFormat="1" ht="19.5" customHeight="1" x14ac:dyDescent="0.25">
      <c r="A455" s="81"/>
      <c r="B455" s="81"/>
      <c r="C455" s="63">
        <v>364</v>
      </c>
      <c r="D455" s="63" t="s">
        <v>225</v>
      </c>
      <c r="E455" s="51" t="s">
        <v>410</v>
      </c>
      <c r="F455" s="63"/>
      <c r="G455" s="64">
        <v>9</v>
      </c>
      <c r="H455" s="9"/>
      <c r="I455" s="9"/>
    </row>
    <row r="456" spans="1:9" s="3" customFormat="1" ht="19.5" customHeight="1" x14ac:dyDescent="0.2">
      <c r="A456" s="81">
        <v>33</v>
      </c>
      <c r="B456" s="81" t="s">
        <v>456</v>
      </c>
      <c r="C456" s="63">
        <v>365</v>
      </c>
      <c r="D456" s="63" t="s">
        <v>226</v>
      </c>
      <c r="E456" s="63" t="s">
        <v>19</v>
      </c>
      <c r="F456" s="63" t="s">
        <v>98</v>
      </c>
      <c r="G456" s="63">
        <v>2</v>
      </c>
      <c r="H456" s="45">
        <v>63.19</v>
      </c>
      <c r="I456" s="63" t="s">
        <v>511</v>
      </c>
    </row>
    <row r="457" spans="1:9" s="3" customFormat="1" ht="19.5" customHeight="1" x14ac:dyDescent="0.2">
      <c r="A457" s="81"/>
      <c r="B457" s="81"/>
      <c r="C457" s="63">
        <v>366</v>
      </c>
      <c r="D457" s="63" t="s">
        <v>226</v>
      </c>
      <c r="E457" s="63" t="s">
        <v>8</v>
      </c>
      <c r="F457" s="63" t="s">
        <v>98</v>
      </c>
      <c r="G457" s="63">
        <v>1</v>
      </c>
      <c r="H457" s="45">
        <v>51.88</v>
      </c>
      <c r="I457" s="63" t="s">
        <v>184</v>
      </c>
    </row>
    <row r="458" spans="1:9" s="3" customFormat="1" ht="19.5" customHeight="1" x14ac:dyDescent="0.2">
      <c r="A458" s="81"/>
      <c r="B458" s="81"/>
      <c r="C458" s="63">
        <v>367</v>
      </c>
      <c r="D458" s="63" t="s">
        <v>226</v>
      </c>
      <c r="E458" s="63" t="s">
        <v>36</v>
      </c>
      <c r="F458" s="63" t="s">
        <v>98</v>
      </c>
      <c r="G458" s="63">
        <v>2</v>
      </c>
      <c r="H458" s="45">
        <v>56.79</v>
      </c>
      <c r="I458" s="63" t="s">
        <v>511</v>
      </c>
    </row>
    <row r="459" spans="1:9" s="3" customFormat="1" ht="19.5" customHeight="1" x14ac:dyDescent="0.2">
      <c r="A459" s="81"/>
      <c r="B459" s="81"/>
      <c r="C459" s="63">
        <v>370</v>
      </c>
      <c r="D459" s="63" t="s">
        <v>226</v>
      </c>
      <c r="E459" s="63" t="s">
        <v>26</v>
      </c>
      <c r="F459" s="63" t="s">
        <v>98</v>
      </c>
      <c r="G459" s="63">
        <v>1</v>
      </c>
      <c r="H459" s="45">
        <v>63.19</v>
      </c>
      <c r="I459" s="63" t="s">
        <v>511</v>
      </c>
    </row>
    <row r="460" spans="1:9" s="3" customFormat="1" ht="21" customHeight="1" x14ac:dyDescent="0.2">
      <c r="A460" s="81"/>
      <c r="B460" s="81"/>
      <c r="C460" s="63"/>
      <c r="D460" s="63"/>
      <c r="E460" s="63" t="s">
        <v>17</v>
      </c>
      <c r="F460" s="63" t="s">
        <v>98</v>
      </c>
      <c r="G460" s="63">
        <v>1</v>
      </c>
      <c r="H460" s="45">
        <v>53.8</v>
      </c>
      <c r="I460" s="63" t="s">
        <v>511</v>
      </c>
    </row>
    <row r="461" spans="1:9" s="3" customFormat="1" ht="19.5" customHeight="1" x14ac:dyDescent="0.2">
      <c r="A461" s="81"/>
      <c r="B461" s="81"/>
      <c r="C461" s="63"/>
      <c r="D461" s="63"/>
      <c r="E461" s="63" t="s">
        <v>50</v>
      </c>
      <c r="F461" s="63" t="s">
        <v>98</v>
      </c>
      <c r="G461" s="63">
        <v>1</v>
      </c>
      <c r="H461" s="45">
        <v>53.8</v>
      </c>
      <c r="I461" s="63" t="s">
        <v>191</v>
      </c>
    </row>
    <row r="462" spans="1:9" s="3" customFormat="1" ht="19.5" customHeight="1" x14ac:dyDescent="0.2">
      <c r="A462" s="81"/>
      <c r="B462" s="81"/>
      <c r="C462" s="63">
        <v>371</v>
      </c>
      <c r="D462" s="63" t="s">
        <v>226</v>
      </c>
      <c r="E462" s="63" t="s">
        <v>5</v>
      </c>
      <c r="F462" s="63" t="s">
        <v>98</v>
      </c>
      <c r="G462" s="63">
        <v>1</v>
      </c>
      <c r="H462" s="45">
        <v>53.8</v>
      </c>
      <c r="I462" s="63" t="s">
        <v>191</v>
      </c>
    </row>
    <row r="463" spans="1:9" s="3" customFormat="1" ht="19.5" customHeight="1" x14ac:dyDescent="0.25">
      <c r="A463" s="81"/>
      <c r="B463" s="81"/>
      <c r="C463" s="63">
        <v>372</v>
      </c>
      <c r="D463" s="63" t="s">
        <v>226</v>
      </c>
      <c r="E463" s="49" t="s">
        <v>522</v>
      </c>
      <c r="F463" s="49" t="s">
        <v>98</v>
      </c>
      <c r="G463" s="49">
        <v>1</v>
      </c>
      <c r="H463" s="9">
        <v>63.19</v>
      </c>
      <c r="I463" s="63" t="s">
        <v>511</v>
      </c>
    </row>
    <row r="464" spans="1:9" s="3" customFormat="1" ht="23.25" customHeight="1" x14ac:dyDescent="0.25">
      <c r="A464" s="81"/>
      <c r="B464" s="81"/>
      <c r="C464" s="63"/>
      <c r="D464" s="63"/>
      <c r="E464" s="49" t="s">
        <v>523</v>
      </c>
      <c r="F464" s="49" t="s">
        <v>98</v>
      </c>
      <c r="G464" s="49">
        <v>1</v>
      </c>
      <c r="H464" s="9">
        <v>34.28</v>
      </c>
      <c r="I464" s="63" t="s">
        <v>182</v>
      </c>
    </row>
    <row r="465" spans="1:9" s="3" customFormat="1" ht="20.25" customHeight="1" x14ac:dyDescent="0.2">
      <c r="A465" s="81"/>
      <c r="B465" s="81"/>
      <c r="C465" s="63"/>
      <c r="D465" s="63"/>
      <c r="E465" s="49" t="s">
        <v>64</v>
      </c>
      <c r="F465" s="49" t="s">
        <v>98</v>
      </c>
      <c r="G465" s="49">
        <v>1</v>
      </c>
      <c r="H465" s="45">
        <v>43.35</v>
      </c>
      <c r="I465" s="63" t="s">
        <v>511</v>
      </c>
    </row>
    <row r="466" spans="1:9" s="3" customFormat="1" ht="19.5" customHeight="1" x14ac:dyDescent="0.2">
      <c r="A466" s="81"/>
      <c r="B466" s="81"/>
      <c r="C466" s="63">
        <v>373</v>
      </c>
      <c r="D466" s="63" t="s">
        <v>226</v>
      </c>
      <c r="E466" s="47" t="s">
        <v>171</v>
      </c>
      <c r="F466" s="47" t="s">
        <v>98</v>
      </c>
      <c r="G466" s="47">
        <v>1</v>
      </c>
      <c r="H466" s="45">
        <v>32.96</v>
      </c>
      <c r="I466" s="63" t="s">
        <v>182</v>
      </c>
    </row>
    <row r="467" spans="1:9" s="3" customFormat="1" ht="19.5" customHeight="1" x14ac:dyDescent="0.2">
      <c r="A467" s="81"/>
      <c r="B467" s="81"/>
      <c r="C467" s="63"/>
      <c r="D467" s="63"/>
      <c r="E467" s="47" t="s">
        <v>74</v>
      </c>
      <c r="F467" s="47" t="s">
        <v>98</v>
      </c>
      <c r="G467" s="47">
        <v>1</v>
      </c>
      <c r="H467" s="45"/>
      <c r="I467" s="63"/>
    </row>
    <row r="468" spans="1:9" s="3" customFormat="1" ht="19.5" customHeight="1" x14ac:dyDescent="0.2">
      <c r="A468" s="81"/>
      <c r="B468" s="81"/>
      <c r="C468" s="63"/>
      <c r="D468" s="63"/>
      <c r="E468" s="63" t="s">
        <v>33</v>
      </c>
      <c r="F468" s="63" t="s">
        <v>98</v>
      </c>
      <c r="G468" s="63">
        <v>1</v>
      </c>
      <c r="H468" s="45"/>
      <c r="I468" s="63"/>
    </row>
    <row r="469" spans="1:9" s="3" customFormat="1" ht="19.5" customHeight="1" x14ac:dyDescent="0.2">
      <c r="A469" s="81"/>
      <c r="B469" s="81"/>
      <c r="C469" s="63"/>
      <c r="D469" s="63"/>
      <c r="E469" s="46" t="s">
        <v>409</v>
      </c>
      <c r="F469" s="47"/>
      <c r="G469" s="1">
        <v>12</v>
      </c>
      <c r="H469" s="45"/>
      <c r="I469" s="63"/>
    </row>
    <row r="470" spans="1:9" s="3" customFormat="1" ht="19.5" customHeight="1" x14ac:dyDescent="0.25">
      <c r="A470" s="81"/>
      <c r="B470" s="81"/>
      <c r="C470" s="63">
        <v>375</v>
      </c>
      <c r="D470" s="63" t="s">
        <v>226</v>
      </c>
      <c r="E470" s="51" t="s">
        <v>410</v>
      </c>
      <c r="F470" s="63"/>
      <c r="G470" s="50">
        <v>2</v>
      </c>
      <c r="H470" s="9"/>
      <c r="I470" s="9"/>
    </row>
    <row r="471" spans="1:9" s="3" customFormat="1" ht="19.5" customHeight="1" x14ac:dyDescent="0.2">
      <c r="A471" s="81">
        <v>34</v>
      </c>
      <c r="B471" s="81" t="s">
        <v>107</v>
      </c>
      <c r="C471" s="63">
        <v>376</v>
      </c>
      <c r="D471" s="63" t="s">
        <v>227</v>
      </c>
      <c r="E471" s="63" t="s">
        <v>7</v>
      </c>
      <c r="F471" s="63" t="s">
        <v>98</v>
      </c>
      <c r="G471" s="63">
        <v>1</v>
      </c>
      <c r="H471" s="45">
        <v>60.68</v>
      </c>
      <c r="I471" s="63" t="s">
        <v>511</v>
      </c>
    </row>
    <row r="472" spans="1:9" s="3" customFormat="1" ht="19.5" customHeight="1" x14ac:dyDescent="0.2">
      <c r="A472" s="81"/>
      <c r="B472" s="81"/>
      <c r="C472" s="63">
        <v>377</v>
      </c>
      <c r="D472" s="63" t="s">
        <v>227</v>
      </c>
      <c r="E472" s="63" t="s">
        <v>22</v>
      </c>
      <c r="F472" s="63" t="s">
        <v>99</v>
      </c>
      <c r="G472" s="63">
        <v>3</v>
      </c>
      <c r="H472" s="45">
        <v>76.760000000000005</v>
      </c>
      <c r="I472" s="63" t="s">
        <v>511</v>
      </c>
    </row>
    <row r="473" spans="1:9" s="3" customFormat="1" ht="19.5" customHeight="1" x14ac:dyDescent="0.2">
      <c r="A473" s="81"/>
      <c r="B473" s="81"/>
      <c r="C473" s="63">
        <v>378</v>
      </c>
      <c r="D473" s="63" t="s">
        <v>227</v>
      </c>
      <c r="E473" s="63" t="s">
        <v>30</v>
      </c>
      <c r="F473" s="63" t="s">
        <v>99</v>
      </c>
      <c r="G473" s="63">
        <v>1</v>
      </c>
      <c r="H473" s="45">
        <v>70.760000000000005</v>
      </c>
      <c r="I473" s="63" t="s">
        <v>184</v>
      </c>
    </row>
    <row r="474" spans="1:9" s="3" customFormat="1" ht="19.5" customHeight="1" x14ac:dyDescent="0.2">
      <c r="A474" s="81"/>
      <c r="B474" s="81"/>
      <c r="C474" s="63">
        <v>379</v>
      </c>
      <c r="D474" s="63" t="s">
        <v>227</v>
      </c>
      <c r="E474" s="63" t="s">
        <v>2</v>
      </c>
      <c r="F474" s="63" t="s">
        <v>98</v>
      </c>
      <c r="G474" s="63">
        <v>1</v>
      </c>
      <c r="H474" s="45">
        <v>60.68</v>
      </c>
      <c r="I474" s="63" t="s">
        <v>184</v>
      </c>
    </row>
    <row r="475" spans="1:9" s="3" customFormat="1" ht="19.5" customHeight="1" x14ac:dyDescent="0.2">
      <c r="A475" s="81"/>
      <c r="B475" s="81"/>
      <c r="C475" s="63">
        <v>380</v>
      </c>
      <c r="D475" s="63" t="s">
        <v>227</v>
      </c>
      <c r="E475" s="63" t="s">
        <v>52</v>
      </c>
      <c r="F475" s="63" t="s">
        <v>98</v>
      </c>
      <c r="G475" s="63">
        <v>1</v>
      </c>
      <c r="H475" s="45">
        <v>60.68</v>
      </c>
      <c r="I475" s="63" t="s">
        <v>187</v>
      </c>
    </row>
    <row r="476" spans="1:9" s="3" customFormat="1" ht="21.75" customHeight="1" x14ac:dyDescent="0.2">
      <c r="A476" s="81"/>
      <c r="B476" s="81"/>
      <c r="C476" s="63">
        <v>382</v>
      </c>
      <c r="D476" s="63" t="s">
        <v>227</v>
      </c>
      <c r="E476" s="63" t="s">
        <v>13</v>
      </c>
      <c r="F476" s="63" t="s">
        <v>98</v>
      </c>
      <c r="G476" s="63">
        <v>1</v>
      </c>
      <c r="H476" s="45">
        <v>60.68</v>
      </c>
      <c r="I476" s="63" t="s">
        <v>184</v>
      </c>
    </row>
    <row r="477" spans="1:9" s="3" customFormat="1" ht="19.5" customHeight="1" x14ac:dyDescent="0.2">
      <c r="A477" s="81"/>
      <c r="B477" s="81"/>
      <c r="C477" s="63">
        <v>383</v>
      </c>
      <c r="D477" s="63" t="s">
        <v>227</v>
      </c>
      <c r="E477" s="63" t="s">
        <v>100</v>
      </c>
      <c r="F477" s="63" t="s">
        <v>98</v>
      </c>
      <c r="G477" s="63">
        <v>1</v>
      </c>
      <c r="H477" s="45">
        <v>77.61</v>
      </c>
      <c r="I477" s="63" t="s">
        <v>184</v>
      </c>
    </row>
    <row r="478" spans="1:9" s="3" customFormat="1" ht="19.5" customHeight="1" x14ac:dyDescent="0.2">
      <c r="A478" s="81"/>
      <c r="B478" s="81"/>
      <c r="C478" s="63">
        <v>384</v>
      </c>
      <c r="D478" s="63" t="s">
        <v>227</v>
      </c>
      <c r="E478" s="63" t="s">
        <v>40</v>
      </c>
      <c r="F478" s="63" t="s">
        <v>98</v>
      </c>
      <c r="G478" s="63">
        <v>1</v>
      </c>
      <c r="H478" s="45">
        <v>36</v>
      </c>
      <c r="I478" s="63" t="s">
        <v>511</v>
      </c>
    </row>
    <row r="479" spans="1:9" s="3" customFormat="1" ht="19.5" customHeight="1" x14ac:dyDescent="0.2">
      <c r="A479" s="81"/>
      <c r="B479" s="81"/>
      <c r="C479" s="63">
        <v>385</v>
      </c>
      <c r="D479" s="63" t="s">
        <v>227</v>
      </c>
      <c r="E479" s="63" t="s">
        <v>15</v>
      </c>
      <c r="F479" s="63" t="s">
        <v>98</v>
      </c>
      <c r="G479" s="63">
        <v>1</v>
      </c>
      <c r="H479" s="45">
        <v>34.479999999999997</v>
      </c>
      <c r="I479" s="63" t="s">
        <v>511</v>
      </c>
    </row>
    <row r="480" spans="1:9" s="3" customFormat="1" ht="19.5" customHeight="1" x14ac:dyDescent="0.2">
      <c r="A480" s="81"/>
      <c r="B480" s="81"/>
      <c r="C480" s="63"/>
      <c r="D480" s="63"/>
      <c r="E480" s="63" t="s">
        <v>171</v>
      </c>
      <c r="F480" s="63" t="s">
        <v>98</v>
      </c>
      <c r="G480" s="63">
        <v>1</v>
      </c>
      <c r="H480" s="45"/>
      <c r="I480" s="63" t="s">
        <v>184</v>
      </c>
    </row>
    <row r="481" spans="1:9" s="3" customFormat="1" ht="19.5" customHeight="1" x14ac:dyDescent="0.2">
      <c r="A481" s="81"/>
      <c r="B481" s="81"/>
      <c r="C481" s="63"/>
      <c r="D481" s="63"/>
      <c r="E481" s="63" t="s">
        <v>57</v>
      </c>
      <c r="F481" s="63" t="s">
        <v>114</v>
      </c>
      <c r="G481" s="63">
        <v>2</v>
      </c>
      <c r="H481" s="45"/>
      <c r="I481" s="63" t="s">
        <v>184</v>
      </c>
    </row>
    <row r="482" spans="1:9" s="3" customFormat="1" ht="19.5" customHeight="1" x14ac:dyDescent="0.2">
      <c r="A482" s="81"/>
      <c r="B482" s="81"/>
      <c r="C482" s="63"/>
      <c r="D482" s="63"/>
      <c r="E482" s="63" t="s">
        <v>505</v>
      </c>
      <c r="F482" s="63" t="s">
        <v>254</v>
      </c>
      <c r="G482" s="63">
        <v>1</v>
      </c>
      <c r="H482" s="45"/>
      <c r="I482" s="63" t="s">
        <v>184</v>
      </c>
    </row>
    <row r="483" spans="1:9" s="3" customFormat="1" ht="19.5" customHeight="1" x14ac:dyDescent="0.2">
      <c r="A483" s="81"/>
      <c r="B483" s="81"/>
      <c r="C483" s="63"/>
      <c r="D483" s="63"/>
      <c r="E483" s="63" t="s">
        <v>415</v>
      </c>
      <c r="F483" s="63" t="s">
        <v>444</v>
      </c>
      <c r="G483" s="63">
        <v>1</v>
      </c>
      <c r="H483" s="45"/>
      <c r="I483" s="63"/>
    </row>
    <row r="484" spans="1:9" s="3" customFormat="1" ht="19.5" customHeight="1" x14ac:dyDescent="0.2">
      <c r="A484" s="81"/>
      <c r="B484" s="81"/>
      <c r="C484" s="63"/>
      <c r="D484" s="63"/>
      <c r="E484" s="63" t="s">
        <v>445</v>
      </c>
      <c r="F484" s="63" t="s">
        <v>98</v>
      </c>
      <c r="G484" s="63">
        <v>1</v>
      </c>
      <c r="H484" s="45"/>
      <c r="I484" s="63"/>
    </row>
    <row r="485" spans="1:9" s="3" customFormat="1" ht="19.5" customHeight="1" x14ac:dyDescent="0.2">
      <c r="A485" s="81"/>
      <c r="B485" s="81"/>
      <c r="C485" s="63"/>
      <c r="D485" s="63"/>
      <c r="E485" s="63" t="s">
        <v>457</v>
      </c>
      <c r="F485" s="63" t="s">
        <v>464</v>
      </c>
      <c r="G485" s="63">
        <v>1</v>
      </c>
      <c r="H485" s="45"/>
      <c r="I485" s="63"/>
    </row>
    <row r="486" spans="1:9" s="3" customFormat="1" ht="19.5" customHeight="1" x14ac:dyDescent="0.2">
      <c r="A486" s="81"/>
      <c r="B486" s="81"/>
      <c r="C486" s="63"/>
      <c r="D486" s="63"/>
      <c r="E486" s="63" t="s">
        <v>446</v>
      </c>
      <c r="F486" s="63" t="s">
        <v>98</v>
      </c>
      <c r="G486" s="63">
        <v>1</v>
      </c>
      <c r="H486" s="45"/>
      <c r="I486" s="63"/>
    </row>
    <row r="487" spans="1:9" s="3" customFormat="1" ht="19.5" customHeight="1" x14ac:dyDescent="0.2">
      <c r="A487" s="81"/>
      <c r="B487" s="81"/>
      <c r="C487" s="63"/>
      <c r="D487" s="63"/>
      <c r="E487" s="46" t="s">
        <v>409</v>
      </c>
      <c r="F487" s="63"/>
      <c r="G487" s="50">
        <v>11</v>
      </c>
      <c r="H487" s="45"/>
      <c r="I487" s="63"/>
    </row>
    <row r="488" spans="1:9" s="3" customFormat="1" ht="19.5" customHeight="1" x14ac:dyDescent="0.25">
      <c r="A488" s="81"/>
      <c r="B488" s="81"/>
      <c r="C488" s="63">
        <v>399</v>
      </c>
      <c r="D488" s="63" t="s">
        <v>227</v>
      </c>
      <c r="E488" s="51" t="s">
        <v>410</v>
      </c>
      <c r="F488" s="47"/>
      <c r="G488" s="1">
        <v>3</v>
      </c>
      <c r="H488" s="9"/>
      <c r="I488" s="9"/>
    </row>
    <row r="489" spans="1:9" s="3" customFormat="1" ht="19.5" customHeight="1" x14ac:dyDescent="0.2">
      <c r="A489" s="81">
        <v>35</v>
      </c>
      <c r="B489" s="81" t="s">
        <v>525</v>
      </c>
      <c r="C489" s="63">
        <v>402</v>
      </c>
      <c r="D489" s="63" t="s">
        <v>228</v>
      </c>
      <c r="E489" s="63" t="s">
        <v>36</v>
      </c>
      <c r="F489" s="63" t="s">
        <v>528</v>
      </c>
      <c r="G489" s="63">
        <v>1</v>
      </c>
      <c r="H489" s="45"/>
      <c r="I489" s="63" t="s">
        <v>183</v>
      </c>
    </row>
    <row r="490" spans="1:9" s="3" customFormat="1" ht="19.5" customHeight="1" x14ac:dyDescent="0.2">
      <c r="A490" s="81"/>
      <c r="B490" s="81"/>
      <c r="C490" s="63">
        <v>403</v>
      </c>
      <c r="D490" s="63" t="s">
        <v>228</v>
      </c>
      <c r="E490" s="49" t="s">
        <v>529</v>
      </c>
      <c r="F490" s="49" t="s">
        <v>530</v>
      </c>
      <c r="G490" s="49">
        <v>1</v>
      </c>
      <c r="H490" s="45"/>
      <c r="I490" s="63" t="s">
        <v>511</v>
      </c>
    </row>
    <row r="491" spans="1:9" s="3" customFormat="1" ht="19.5" customHeight="1" x14ac:dyDescent="0.2">
      <c r="A491" s="81"/>
      <c r="B491" s="81"/>
      <c r="C491" s="63">
        <v>404</v>
      </c>
      <c r="D491" s="63" t="s">
        <v>228</v>
      </c>
      <c r="E491" s="63" t="s">
        <v>20</v>
      </c>
      <c r="F491" s="63" t="s">
        <v>98</v>
      </c>
      <c r="G491" s="63">
        <v>2</v>
      </c>
      <c r="H491" s="45"/>
      <c r="I491" s="63" t="s">
        <v>511</v>
      </c>
    </row>
    <row r="492" spans="1:9" s="3" customFormat="1" ht="23.25" customHeight="1" x14ac:dyDescent="0.2">
      <c r="A492" s="81"/>
      <c r="B492" s="81"/>
      <c r="C492" s="63">
        <v>405</v>
      </c>
      <c r="D492" s="63" t="s">
        <v>228</v>
      </c>
      <c r="E492" s="63" t="s">
        <v>3</v>
      </c>
      <c r="F492" s="63" t="s">
        <v>98</v>
      </c>
      <c r="G492" s="63">
        <v>1</v>
      </c>
      <c r="H492" s="45"/>
      <c r="I492" s="63" t="s">
        <v>184</v>
      </c>
    </row>
    <row r="493" spans="1:9" s="3" customFormat="1" ht="27.75" customHeight="1" x14ac:dyDescent="0.2">
      <c r="A493" s="81"/>
      <c r="B493" s="81"/>
      <c r="C493" s="63">
        <v>406</v>
      </c>
      <c r="D493" s="63" t="s">
        <v>228</v>
      </c>
      <c r="E493" s="63" t="s">
        <v>23</v>
      </c>
      <c r="F493" s="63" t="s">
        <v>98</v>
      </c>
      <c r="G493" s="63">
        <v>1</v>
      </c>
      <c r="H493" s="45"/>
      <c r="I493" s="63" t="s">
        <v>511</v>
      </c>
    </row>
    <row r="494" spans="1:9" s="3" customFormat="1" ht="19.5" customHeight="1" x14ac:dyDescent="0.2">
      <c r="A494" s="81"/>
      <c r="B494" s="81"/>
      <c r="C494" s="63">
        <v>407</v>
      </c>
      <c r="D494" s="63" t="s">
        <v>228</v>
      </c>
      <c r="E494" s="63" t="s">
        <v>26</v>
      </c>
      <c r="F494" s="63" t="s">
        <v>98</v>
      </c>
      <c r="G494" s="63">
        <v>1</v>
      </c>
      <c r="H494" s="45"/>
      <c r="I494" s="63" t="s">
        <v>184</v>
      </c>
    </row>
    <row r="495" spans="1:9" s="3" customFormat="1" ht="19.5" customHeight="1" x14ac:dyDescent="0.2">
      <c r="A495" s="81"/>
      <c r="B495" s="81"/>
      <c r="C495" s="63">
        <v>408</v>
      </c>
      <c r="D495" s="63" t="s">
        <v>228</v>
      </c>
      <c r="E495" s="63" t="s">
        <v>8</v>
      </c>
      <c r="F495" s="63" t="s">
        <v>98</v>
      </c>
      <c r="G495" s="63">
        <v>1</v>
      </c>
      <c r="H495" s="45"/>
      <c r="I495" s="63" t="s">
        <v>511</v>
      </c>
    </row>
    <row r="496" spans="1:9" s="3" customFormat="1" ht="21.75" customHeight="1" x14ac:dyDescent="0.2">
      <c r="A496" s="81"/>
      <c r="B496" s="81"/>
      <c r="C496" s="63">
        <v>409</v>
      </c>
      <c r="D496" s="63" t="s">
        <v>228</v>
      </c>
      <c r="E496" s="63" t="s">
        <v>19</v>
      </c>
      <c r="F496" s="63" t="s">
        <v>98</v>
      </c>
      <c r="G496" s="63">
        <v>2</v>
      </c>
      <c r="H496" s="45"/>
      <c r="I496" s="63" t="s">
        <v>511</v>
      </c>
    </row>
    <row r="497" spans="1:9" s="3" customFormat="1" ht="19.5" customHeight="1" x14ac:dyDescent="0.2">
      <c r="A497" s="81"/>
      <c r="B497" s="81"/>
      <c r="C497" s="63">
        <v>410</v>
      </c>
      <c r="D497" s="63" t="s">
        <v>228</v>
      </c>
      <c r="E497" s="63" t="s">
        <v>18</v>
      </c>
      <c r="F497" s="63" t="s">
        <v>98</v>
      </c>
      <c r="G497" s="63">
        <v>1</v>
      </c>
      <c r="H497" s="45"/>
      <c r="I497" s="63" t="s">
        <v>184</v>
      </c>
    </row>
    <row r="498" spans="1:9" s="3" customFormat="1" ht="19.5" customHeight="1" x14ac:dyDescent="0.2">
      <c r="A498" s="81"/>
      <c r="B498" s="81"/>
      <c r="C498" s="63">
        <v>411</v>
      </c>
      <c r="D498" s="63" t="s">
        <v>228</v>
      </c>
      <c r="E498" s="63" t="s">
        <v>2</v>
      </c>
      <c r="F498" s="63" t="s">
        <v>98</v>
      </c>
      <c r="G498" s="63">
        <v>1</v>
      </c>
      <c r="H498" s="45"/>
      <c r="I498" s="63" t="s">
        <v>184</v>
      </c>
    </row>
    <row r="499" spans="1:9" s="3" customFormat="1" ht="19.5" customHeight="1" x14ac:dyDescent="0.2">
      <c r="A499" s="81"/>
      <c r="B499" s="81"/>
      <c r="C499" s="63">
        <v>412</v>
      </c>
      <c r="D499" s="63" t="s">
        <v>228</v>
      </c>
      <c r="E499" s="63" t="s">
        <v>30</v>
      </c>
      <c r="F499" s="63" t="s">
        <v>99</v>
      </c>
      <c r="G499" s="63">
        <v>1</v>
      </c>
      <c r="H499" s="45"/>
      <c r="I499" s="63" t="s">
        <v>184</v>
      </c>
    </row>
    <row r="500" spans="1:9" s="3" customFormat="1" ht="19.5" customHeight="1" x14ac:dyDescent="0.2">
      <c r="A500" s="81"/>
      <c r="B500" s="81"/>
      <c r="C500" s="63"/>
      <c r="D500" s="63"/>
      <c r="E500" s="63" t="s">
        <v>67</v>
      </c>
      <c r="F500" s="63" t="s">
        <v>98</v>
      </c>
      <c r="G500" s="63">
        <v>1</v>
      </c>
      <c r="H500" s="45"/>
      <c r="I500" s="63" t="s">
        <v>184</v>
      </c>
    </row>
    <row r="501" spans="1:9" s="3" customFormat="1" ht="19.5" customHeight="1" x14ac:dyDescent="0.2">
      <c r="A501" s="81"/>
      <c r="B501" s="81"/>
      <c r="C501" s="63">
        <v>413</v>
      </c>
      <c r="D501" s="63" t="s">
        <v>228</v>
      </c>
      <c r="E501" s="63" t="s">
        <v>447</v>
      </c>
      <c r="F501" s="63" t="s">
        <v>98</v>
      </c>
      <c r="G501" s="63">
        <v>1</v>
      </c>
      <c r="H501" s="45"/>
      <c r="I501" s="63" t="s">
        <v>193</v>
      </c>
    </row>
    <row r="502" spans="1:9" s="3" customFormat="1" ht="19.5" customHeight="1" x14ac:dyDescent="0.2">
      <c r="A502" s="81"/>
      <c r="B502" s="81"/>
      <c r="C502" s="63"/>
      <c r="D502" s="63"/>
      <c r="E502" s="63" t="s">
        <v>13</v>
      </c>
      <c r="F502" s="63" t="s">
        <v>109</v>
      </c>
      <c r="G502" s="63">
        <v>1</v>
      </c>
      <c r="H502" s="45"/>
      <c r="I502" s="63" t="s">
        <v>182</v>
      </c>
    </row>
    <row r="503" spans="1:9" s="3" customFormat="1" ht="19.5" customHeight="1" x14ac:dyDescent="0.2">
      <c r="A503" s="81"/>
      <c r="B503" s="81"/>
      <c r="C503" s="63"/>
      <c r="D503" s="63"/>
      <c r="E503" s="63" t="s">
        <v>38</v>
      </c>
      <c r="F503" s="63" t="s">
        <v>99</v>
      </c>
      <c r="G503" s="63">
        <v>2</v>
      </c>
      <c r="H503" s="45"/>
      <c r="I503" s="63" t="s">
        <v>182</v>
      </c>
    </row>
    <row r="504" spans="1:9" s="3" customFormat="1" ht="19.5" customHeight="1" x14ac:dyDescent="0.2">
      <c r="A504" s="81"/>
      <c r="B504" s="81"/>
      <c r="C504" s="63"/>
      <c r="D504" s="63"/>
      <c r="E504" s="63" t="s">
        <v>24</v>
      </c>
      <c r="F504" s="63" t="s">
        <v>98</v>
      </c>
      <c r="G504" s="63">
        <v>6</v>
      </c>
      <c r="H504" s="45"/>
      <c r="I504" s="63" t="s">
        <v>182</v>
      </c>
    </row>
    <row r="505" spans="1:9" s="3" customFormat="1" ht="19.5" customHeight="1" x14ac:dyDescent="0.2">
      <c r="A505" s="81"/>
      <c r="B505" s="81"/>
      <c r="C505" s="63"/>
      <c r="D505" s="63"/>
      <c r="E505" s="46" t="s">
        <v>409</v>
      </c>
      <c r="F505" s="63"/>
      <c r="G505" s="50">
        <v>16</v>
      </c>
      <c r="H505" s="45"/>
      <c r="I505" s="63"/>
    </row>
    <row r="506" spans="1:9" s="3" customFormat="1" ht="19.5" customHeight="1" x14ac:dyDescent="0.25">
      <c r="A506" s="81"/>
      <c r="B506" s="81"/>
      <c r="C506" s="63">
        <v>415</v>
      </c>
      <c r="D506" s="63" t="s">
        <v>228</v>
      </c>
      <c r="E506" s="51" t="s">
        <v>410</v>
      </c>
      <c r="F506" s="63"/>
      <c r="G506" s="50">
        <v>8</v>
      </c>
      <c r="H506" s="9"/>
      <c r="I506" s="9"/>
    </row>
    <row r="507" spans="1:9" s="3" customFormat="1" ht="19.5" customHeight="1" x14ac:dyDescent="0.2">
      <c r="A507" s="81">
        <v>36</v>
      </c>
      <c r="B507" s="81" t="s">
        <v>92</v>
      </c>
      <c r="C507" s="63">
        <v>416</v>
      </c>
      <c r="D507" s="63" t="s">
        <v>229</v>
      </c>
      <c r="E507" s="63" t="s">
        <v>20</v>
      </c>
      <c r="F507" s="63" t="s">
        <v>98</v>
      </c>
      <c r="G507" s="63">
        <v>1</v>
      </c>
      <c r="H507" s="45"/>
      <c r="I507" s="63" t="s">
        <v>511</v>
      </c>
    </row>
    <row r="508" spans="1:9" s="3" customFormat="1" ht="19.5" customHeight="1" x14ac:dyDescent="0.2">
      <c r="A508" s="81"/>
      <c r="B508" s="81"/>
      <c r="C508" s="63">
        <v>417</v>
      </c>
      <c r="D508" s="63" t="s">
        <v>229</v>
      </c>
      <c r="E508" s="63" t="s">
        <v>19</v>
      </c>
      <c r="F508" s="63" t="s">
        <v>98</v>
      </c>
      <c r="G508" s="63">
        <v>2</v>
      </c>
      <c r="H508" s="45"/>
      <c r="I508" s="63" t="s">
        <v>511</v>
      </c>
    </row>
    <row r="509" spans="1:9" s="3" customFormat="1" ht="19.5" customHeight="1" x14ac:dyDescent="0.2">
      <c r="A509" s="81"/>
      <c r="B509" s="81"/>
      <c r="C509" s="63">
        <v>418</v>
      </c>
      <c r="D509" s="63" t="s">
        <v>229</v>
      </c>
      <c r="E509" s="63" t="s">
        <v>15</v>
      </c>
      <c r="F509" s="63" t="s">
        <v>98</v>
      </c>
      <c r="G509" s="63">
        <v>1</v>
      </c>
      <c r="H509" s="45"/>
      <c r="I509" s="63" t="s">
        <v>511</v>
      </c>
    </row>
    <row r="510" spans="1:9" s="3" customFormat="1" ht="19.5" customHeight="1" x14ac:dyDescent="0.2">
      <c r="A510" s="81"/>
      <c r="B510" s="81"/>
      <c r="C510" s="63"/>
      <c r="D510" s="63"/>
      <c r="E510" s="63" t="s">
        <v>25</v>
      </c>
      <c r="F510" s="63" t="s">
        <v>98</v>
      </c>
      <c r="G510" s="63">
        <v>1</v>
      </c>
      <c r="H510" s="45"/>
      <c r="I510" s="63" t="s">
        <v>193</v>
      </c>
    </row>
    <row r="511" spans="1:9" s="3" customFormat="1" ht="19.5" customHeight="1" x14ac:dyDescent="0.2">
      <c r="A511" s="81"/>
      <c r="B511" s="81"/>
      <c r="C511" s="63"/>
      <c r="D511" s="63"/>
      <c r="E511" s="63" t="s">
        <v>27</v>
      </c>
      <c r="F511" s="63" t="s">
        <v>99</v>
      </c>
      <c r="G511" s="63">
        <v>1</v>
      </c>
      <c r="H511" s="45"/>
      <c r="I511" s="63" t="s">
        <v>193</v>
      </c>
    </row>
    <row r="512" spans="1:9" s="3" customFormat="1" ht="19.5" customHeight="1" x14ac:dyDescent="0.25">
      <c r="A512" s="81"/>
      <c r="B512" s="81"/>
      <c r="C512" s="63">
        <v>419</v>
      </c>
      <c r="D512" s="63" t="s">
        <v>229</v>
      </c>
      <c r="E512" s="47" t="s">
        <v>494</v>
      </c>
      <c r="F512" s="47" t="s">
        <v>99</v>
      </c>
      <c r="G512" s="47">
        <v>1</v>
      </c>
      <c r="I512" s="63" t="s">
        <v>193</v>
      </c>
    </row>
    <row r="513" spans="1:9" s="3" customFormat="1" ht="19.5" customHeight="1" x14ac:dyDescent="0.2">
      <c r="A513" s="81"/>
      <c r="B513" s="81"/>
      <c r="C513" s="63"/>
      <c r="D513" s="63"/>
      <c r="E513" s="46" t="s">
        <v>409</v>
      </c>
      <c r="F513" s="63"/>
      <c r="G513" s="50">
        <v>6</v>
      </c>
      <c r="H513" s="45"/>
      <c r="I513" s="63"/>
    </row>
    <row r="514" spans="1:9" s="3" customFormat="1" ht="19.5" customHeight="1" x14ac:dyDescent="0.2">
      <c r="A514" s="81"/>
      <c r="B514" s="81"/>
      <c r="C514" s="63">
        <v>421</v>
      </c>
      <c r="D514" s="63" t="s">
        <v>229</v>
      </c>
      <c r="E514" s="51" t="s">
        <v>410</v>
      </c>
      <c r="F514" s="9"/>
      <c r="G514" s="1">
        <v>1</v>
      </c>
      <c r="H514" s="45"/>
      <c r="I514" s="63"/>
    </row>
    <row r="515" spans="1:9" s="3" customFormat="1" ht="19.5" customHeight="1" x14ac:dyDescent="0.2">
      <c r="A515" s="81">
        <v>37</v>
      </c>
      <c r="B515" s="81" t="s">
        <v>526</v>
      </c>
      <c r="C515" s="63">
        <v>422</v>
      </c>
      <c r="D515" s="63" t="s">
        <v>230</v>
      </c>
      <c r="E515" s="63" t="s">
        <v>22</v>
      </c>
      <c r="F515" s="63" t="s">
        <v>99</v>
      </c>
      <c r="G515" s="63">
        <v>1</v>
      </c>
      <c r="H515" s="45"/>
      <c r="I515" s="63" t="s">
        <v>511</v>
      </c>
    </row>
    <row r="516" spans="1:9" s="3" customFormat="1" ht="19.5" customHeight="1" x14ac:dyDescent="0.2">
      <c r="A516" s="81"/>
      <c r="B516" s="81"/>
      <c r="C516" s="63">
        <v>423</v>
      </c>
      <c r="D516" s="63" t="s">
        <v>230</v>
      </c>
      <c r="E516" s="63" t="s">
        <v>7</v>
      </c>
      <c r="F516" s="63" t="s">
        <v>98</v>
      </c>
      <c r="G516" s="63">
        <v>1</v>
      </c>
      <c r="H516" s="45"/>
      <c r="I516" s="63" t="s">
        <v>192</v>
      </c>
    </row>
    <row r="517" spans="1:9" s="3" customFormat="1" ht="19.5" customHeight="1" x14ac:dyDescent="0.2">
      <c r="A517" s="81"/>
      <c r="B517" s="81"/>
      <c r="C517" s="63">
        <v>424</v>
      </c>
      <c r="D517" s="63" t="s">
        <v>230</v>
      </c>
      <c r="E517" s="63" t="s">
        <v>3</v>
      </c>
      <c r="F517" s="63" t="s">
        <v>98</v>
      </c>
      <c r="G517" s="63">
        <v>1</v>
      </c>
      <c r="H517" s="45"/>
      <c r="I517" s="63" t="s">
        <v>192</v>
      </c>
    </row>
    <row r="518" spans="1:9" s="3" customFormat="1" ht="19.5" customHeight="1" x14ac:dyDescent="0.2">
      <c r="A518" s="81"/>
      <c r="B518" s="81"/>
      <c r="C518" s="63">
        <v>425</v>
      </c>
      <c r="D518" s="63" t="s">
        <v>230</v>
      </c>
      <c r="E518" s="63" t="s">
        <v>25</v>
      </c>
      <c r="F518" s="63" t="s">
        <v>98</v>
      </c>
      <c r="G518" s="63">
        <v>1</v>
      </c>
      <c r="H518" s="45"/>
      <c r="I518" s="63" t="s">
        <v>184</v>
      </c>
    </row>
    <row r="519" spans="1:9" s="3" customFormat="1" ht="19.5" customHeight="1" x14ac:dyDescent="0.2">
      <c r="A519" s="81"/>
      <c r="B519" s="81"/>
      <c r="C519" s="63">
        <v>427</v>
      </c>
      <c r="D519" s="63" t="s">
        <v>230</v>
      </c>
      <c r="E519" s="63" t="s">
        <v>36</v>
      </c>
      <c r="F519" s="63" t="s">
        <v>112</v>
      </c>
      <c r="G519" s="63">
        <v>2</v>
      </c>
      <c r="H519" s="45"/>
      <c r="I519" s="63" t="s">
        <v>511</v>
      </c>
    </row>
    <row r="520" spans="1:9" s="3" customFormat="1" ht="19.5" customHeight="1" x14ac:dyDescent="0.2">
      <c r="A520" s="81"/>
      <c r="B520" s="81"/>
      <c r="C520" s="63">
        <v>428</v>
      </c>
      <c r="D520" s="63" t="s">
        <v>230</v>
      </c>
      <c r="E520" s="63" t="s">
        <v>127</v>
      </c>
      <c r="F520" s="63" t="s">
        <v>128</v>
      </c>
      <c r="G520" s="63">
        <v>2</v>
      </c>
      <c r="H520" s="45"/>
      <c r="I520" s="63" t="s">
        <v>511</v>
      </c>
    </row>
    <row r="521" spans="1:9" s="3" customFormat="1" ht="19.5" customHeight="1" x14ac:dyDescent="0.2">
      <c r="A521" s="81"/>
      <c r="B521" s="81"/>
      <c r="C521" s="63">
        <v>430</v>
      </c>
      <c r="D521" s="63" t="s">
        <v>230</v>
      </c>
      <c r="E521" s="63" t="s">
        <v>39</v>
      </c>
      <c r="F521" s="63" t="s">
        <v>132</v>
      </c>
      <c r="G521" s="63">
        <v>1</v>
      </c>
      <c r="H521" s="45"/>
      <c r="I521" s="63" t="s">
        <v>511</v>
      </c>
    </row>
    <row r="522" spans="1:9" s="3" customFormat="1" ht="19.5" customHeight="1" x14ac:dyDescent="0.2">
      <c r="A522" s="81"/>
      <c r="B522" s="81"/>
      <c r="C522" s="63">
        <v>432</v>
      </c>
      <c r="D522" s="63" t="s">
        <v>230</v>
      </c>
      <c r="E522" s="63" t="s">
        <v>65</v>
      </c>
      <c r="F522" s="63" t="s">
        <v>99</v>
      </c>
      <c r="G522" s="63">
        <v>2</v>
      </c>
      <c r="H522" s="45"/>
      <c r="I522" s="63" t="s">
        <v>193</v>
      </c>
    </row>
    <row r="523" spans="1:9" s="3" customFormat="1" ht="19.5" customHeight="1" x14ac:dyDescent="0.2">
      <c r="A523" s="81"/>
      <c r="B523" s="81"/>
      <c r="C523" s="63">
        <v>433</v>
      </c>
      <c r="D523" s="63" t="s">
        <v>230</v>
      </c>
      <c r="E523" s="48" t="s">
        <v>16</v>
      </c>
      <c r="F523" s="48" t="s">
        <v>98</v>
      </c>
      <c r="G523" s="48">
        <v>2</v>
      </c>
      <c r="H523" s="45"/>
      <c r="I523" s="63" t="s">
        <v>182</v>
      </c>
    </row>
    <row r="524" spans="1:9" s="3" customFormat="1" ht="19.5" customHeight="1" x14ac:dyDescent="0.25">
      <c r="A524" s="81"/>
      <c r="B524" s="81"/>
      <c r="C524" s="63">
        <v>434</v>
      </c>
      <c r="D524" s="63" t="s">
        <v>230</v>
      </c>
    </row>
    <row r="525" spans="1:9" s="3" customFormat="1" ht="19.5" customHeight="1" x14ac:dyDescent="0.2">
      <c r="A525" s="81"/>
      <c r="B525" s="81"/>
      <c r="C525" s="63"/>
      <c r="D525" s="63"/>
      <c r="E525" s="46" t="s">
        <v>409</v>
      </c>
      <c r="F525" s="63"/>
      <c r="G525" s="50">
        <v>6</v>
      </c>
      <c r="H525" s="45"/>
      <c r="I525" s="63"/>
    </row>
    <row r="526" spans="1:9" s="3" customFormat="1" ht="19.5" customHeight="1" x14ac:dyDescent="0.25">
      <c r="A526" s="81"/>
      <c r="B526" s="81"/>
      <c r="C526" s="63">
        <v>437</v>
      </c>
      <c r="D526" s="63" t="s">
        <v>230</v>
      </c>
      <c r="E526" s="51" t="s">
        <v>410</v>
      </c>
      <c r="F526" s="63"/>
      <c r="G526" s="50">
        <v>7</v>
      </c>
      <c r="H526" s="9"/>
      <c r="I526" s="9"/>
    </row>
    <row r="527" spans="1:9" s="3" customFormat="1" ht="19.5" customHeight="1" x14ac:dyDescent="0.2">
      <c r="A527" s="81">
        <v>38</v>
      </c>
      <c r="B527" s="81" t="s">
        <v>122</v>
      </c>
      <c r="C527" s="63">
        <v>438</v>
      </c>
      <c r="D527" s="63" t="s">
        <v>231</v>
      </c>
      <c r="E527" s="63" t="s">
        <v>119</v>
      </c>
      <c r="F527" s="63" t="s">
        <v>384</v>
      </c>
      <c r="G527" s="63">
        <v>3</v>
      </c>
      <c r="H527" s="45"/>
      <c r="I527" s="63"/>
    </row>
    <row r="528" spans="1:9" s="3" customFormat="1" ht="19.5" customHeight="1" x14ac:dyDescent="0.2">
      <c r="A528" s="81"/>
      <c r="B528" s="81"/>
      <c r="C528" s="63">
        <v>439</v>
      </c>
      <c r="D528" s="63" t="s">
        <v>231</v>
      </c>
      <c r="E528" s="63" t="s">
        <v>271</v>
      </c>
      <c r="F528" s="63" t="s">
        <v>99</v>
      </c>
      <c r="G528" s="63">
        <v>3</v>
      </c>
      <c r="H528" s="45"/>
      <c r="I528" s="63"/>
    </row>
    <row r="529" spans="1:9" s="3" customFormat="1" ht="23.25" customHeight="1" x14ac:dyDescent="0.2">
      <c r="A529" s="81"/>
      <c r="B529" s="81"/>
      <c r="C529" s="63">
        <v>440</v>
      </c>
      <c r="D529" s="63" t="s">
        <v>231</v>
      </c>
      <c r="E529" s="63" t="s">
        <v>48</v>
      </c>
      <c r="F529" s="63" t="s">
        <v>99</v>
      </c>
      <c r="G529" s="63">
        <v>6</v>
      </c>
      <c r="H529" s="45"/>
      <c r="I529" s="63"/>
    </row>
    <row r="530" spans="1:9" s="3" customFormat="1" ht="19.5" customHeight="1" x14ac:dyDescent="0.2">
      <c r="A530" s="81"/>
      <c r="B530" s="81"/>
      <c r="C530" s="63">
        <v>441</v>
      </c>
      <c r="D530" s="63" t="s">
        <v>231</v>
      </c>
      <c r="E530" s="63" t="s">
        <v>134</v>
      </c>
      <c r="F530" s="63" t="s">
        <v>99</v>
      </c>
      <c r="G530" s="63">
        <v>3</v>
      </c>
      <c r="H530" s="45"/>
      <c r="I530" s="63"/>
    </row>
    <row r="531" spans="1:9" s="3" customFormat="1" ht="19.5" customHeight="1" x14ac:dyDescent="0.2">
      <c r="A531" s="81"/>
      <c r="B531" s="81"/>
      <c r="C531" s="63"/>
      <c r="D531" s="63"/>
      <c r="E531" s="63" t="s">
        <v>545</v>
      </c>
      <c r="F531" s="63" t="s">
        <v>475</v>
      </c>
      <c r="G531" s="63">
        <v>2</v>
      </c>
      <c r="H531" s="45"/>
      <c r="I531" s="63"/>
    </row>
    <row r="532" spans="1:9" s="3" customFormat="1" ht="19.5" customHeight="1" x14ac:dyDescent="0.2">
      <c r="A532" s="81"/>
      <c r="B532" s="81"/>
      <c r="C532" s="63"/>
      <c r="D532" s="63"/>
      <c r="E532" s="48" t="s">
        <v>473</v>
      </c>
      <c r="F532" s="48" t="s">
        <v>99</v>
      </c>
      <c r="G532" s="48">
        <v>4</v>
      </c>
      <c r="H532" s="45"/>
      <c r="I532" s="63"/>
    </row>
    <row r="533" spans="1:9" s="3" customFormat="1" ht="19.5" customHeight="1" x14ac:dyDescent="0.2">
      <c r="A533" s="81"/>
      <c r="B533" s="81"/>
      <c r="C533" s="63"/>
      <c r="D533" s="63"/>
      <c r="E533" s="49" t="s">
        <v>44</v>
      </c>
      <c r="F533" s="49" t="s">
        <v>546</v>
      </c>
      <c r="G533" s="49">
        <v>2</v>
      </c>
      <c r="H533" s="45"/>
      <c r="I533" s="63"/>
    </row>
    <row r="534" spans="1:9" s="3" customFormat="1" ht="19.5" customHeight="1" x14ac:dyDescent="0.2">
      <c r="A534" s="81"/>
      <c r="B534" s="81"/>
      <c r="C534" s="63"/>
      <c r="D534" s="63"/>
      <c r="E534" s="49" t="s">
        <v>66</v>
      </c>
      <c r="F534" s="49" t="s">
        <v>99</v>
      </c>
      <c r="G534" s="49">
        <v>2</v>
      </c>
      <c r="H534" s="45"/>
      <c r="I534" s="63"/>
    </row>
    <row r="535" spans="1:9" s="3" customFormat="1" ht="19.5" customHeight="1" x14ac:dyDescent="0.2">
      <c r="A535" s="81"/>
      <c r="B535" s="81"/>
      <c r="C535" s="63"/>
      <c r="D535" s="63"/>
      <c r="E535" s="63" t="s">
        <v>474</v>
      </c>
      <c r="F535" s="63" t="s">
        <v>475</v>
      </c>
      <c r="G535" s="63">
        <v>2</v>
      </c>
      <c r="H535" s="45"/>
      <c r="I535" s="63"/>
    </row>
    <row r="536" spans="1:9" s="3" customFormat="1" ht="19.5" customHeight="1" x14ac:dyDescent="0.2">
      <c r="A536" s="81"/>
      <c r="B536" s="81"/>
      <c r="C536" s="63"/>
      <c r="D536" s="63"/>
      <c r="E536" s="63" t="s">
        <v>45</v>
      </c>
      <c r="F536" s="63" t="s">
        <v>99</v>
      </c>
      <c r="G536" s="63">
        <v>6</v>
      </c>
      <c r="H536" s="45"/>
      <c r="I536" s="63"/>
    </row>
    <row r="537" spans="1:9" s="3" customFormat="1" ht="19.5" customHeight="1" x14ac:dyDescent="0.2">
      <c r="A537" s="81"/>
      <c r="B537" s="81"/>
      <c r="C537" s="63"/>
      <c r="D537" s="63"/>
      <c r="E537" s="46" t="s">
        <v>409</v>
      </c>
      <c r="F537" s="63"/>
      <c r="G537" s="50">
        <v>0</v>
      </c>
      <c r="H537" s="45"/>
      <c r="I537" s="63"/>
    </row>
    <row r="538" spans="1:9" s="3" customFormat="1" ht="19.5" customHeight="1" x14ac:dyDescent="0.2">
      <c r="A538" s="81"/>
      <c r="B538" s="81"/>
      <c r="C538" s="63">
        <v>444</v>
      </c>
      <c r="D538" s="63" t="s">
        <v>231</v>
      </c>
      <c r="E538" s="51" t="s">
        <v>410</v>
      </c>
      <c r="F538" s="63"/>
      <c r="G538" s="50">
        <v>15</v>
      </c>
      <c r="H538" s="45"/>
      <c r="I538" s="63"/>
    </row>
    <row r="539" spans="1:9" s="3" customFormat="1" ht="19.5" customHeight="1" x14ac:dyDescent="0.2">
      <c r="A539" s="81">
        <v>39</v>
      </c>
      <c r="B539" s="81" t="s">
        <v>147</v>
      </c>
      <c r="C539" s="63">
        <v>445</v>
      </c>
      <c r="D539" s="63" t="s">
        <v>232</v>
      </c>
      <c r="E539" s="63" t="s">
        <v>7</v>
      </c>
      <c r="F539" s="63" t="s">
        <v>98</v>
      </c>
      <c r="G539" s="63">
        <v>1</v>
      </c>
      <c r="H539" s="45"/>
      <c r="I539" s="63" t="s">
        <v>511</v>
      </c>
    </row>
    <row r="540" spans="1:9" s="3" customFormat="1" ht="19.5" customHeight="1" x14ac:dyDescent="0.2">
      <c r="A540" s="81"/>
      <c r="B540" s="81"/>
      <c r="C540" s="63"/>
      <c r="D540" s="63"/>
      <c r="E540" s="63" t="s">
        <v>8</v>
      </c>
      <c r="F540" s="63" t="s">
        <v>98</v>
      </c>
      <c r="G540" s="63">
        <v>1</v>
      </c>
      <c r="H540" s="45"/>
    </row>
    <row r="541" spans="1:9" s="3" customFormat="1" ht="19.5" customHeight="1" x14ac:dyDescent="0.2">
      <c r="A541" s="81"/>
      <c r="B541" s="81"/>
      <c r="C541" s="63">
        <v>446</v>
      </c>
      <c r="D541" s="63" t="s">
        <v>232</v>
      </c>
      <c r="E541" s="63" t="s">
        <v>117</v>
      </c>
      <c r="F541" s="63" t="s">
        <v>98</v>
      </c>
      <c r="G541" s="63">
        <v>2</v>
      </c>
      <c r="H541" s="45"/>
      <c r="I541" s="63" t="s">
        <v>511</v>
      </c>
    </row>
    <row r="542" spans="1:9" s="3" customFormat="1" ht="19.5" customHeight="1" x14ac:dyDescent="0.2">
      <c r="A542" s="81"/>
      <c r="B542" s="81"/>
      <c r="C542" s="63">
        <v>447</v>
      </c>
      <c r="D542" s="63" t="s">
        <v>232</v>
      </c>
      <c r="E542" s="63" t="s">
        <v>19</v>
      </c>
      <c r="F542" s="63" t="s">
        <v>98</v>
      </c>
      <c r="G542" s="63">
        <v>1</v>
      </c>
      <c r="H542" s="45"/>
      <c r="I542" s="63" t="s">
        <v>511</v>
      </c>
    </row>
    <row r="543" spans="1:9" s="3" customFormat="1" ht="19.5" customHeight="1" x14ac:dyDescent="0.2">
      <c r="A543" s="81"/>
      <c r="B543" s="81"/>
      <c r="C543" s="63">
        <v>448</v>
      </c>
      <c r="D543" s="63" t="s">
        <v>232</v>
      </c>
      <c r="E543" s="63" t="s">
        <v>27</v>
      </c>
      <c r="F543" s="63" t="s">
        <v>99</v>
      </c>
      <c r="G543" s="63">
        <v>1</v>
      </c>
      <c r="H543" s="45"/>
      <c r="I543" s="63"/>
    </row>
    <row r="544" spans="1:9" s="3" customFormat="1" ht="19.5" customHeight="1" x14ac:dyDescent="0.2">
      <c r="A544" s="81"/>
      <c r="B544" s="81"/>
      <c r="C544" s="63">
        <v>449</v>
      </c>
      <c r="D544" s="63" t="s">
        <v>232</v>
      </c>
      <c r="E544" s="63" t="s">
        <v>30</v>
      </c>
      <c r="F544" s="63" t="s">
        <v>98</v>
      </c>
      <c r="G544" s="63">
        <v>1</v>
      </c>
      <c r="H544" s="45"/>
      <c r="I544" s="63"/>
    </row>
    <row r="545" spans="1:9" s="3" customFormat="1" ht="19.5" customHeight="1" x14ac:dyDescent="0.25">
      <c r="A545" s="81"/>
      <c r="B545" s="81"/>
      <c r="C545" s="63">
        <v>451</v>
      </c>
      <c r="D545" s="63" t="s">
        <v>232</v>
      </c>
      <c r="E545" s="63" t="s">
        <v>23</v>
      </c>
      <c r="F545" s="63" t="s">
        <v>99</v>
      </c>
      <c r="G545" s="63">
        <v>2</v>
      </c>
      <c r="H545" s="73"/>
      <c r="I545" s="63"/>
    </row>
    <row r="546" spans="1:9" s="3" customFormat="1" ht="19.5" customHeight="1" x14ac:dyDescent="0.25">
      <c r="A546" s="81"/>
      <c r="B546" s="81"/>
      <c r="C546" s="63"/>
      <c r="D546" s="63"/>
      <c r="E546" s="47" t="s">
        <v>68</v>
      </c>
      <c r="F546" s="47" t="s">
        <v>98</v>
      </c>
      <c r="G546" s="47">
        <v>1</v>
      </c>
      <c r="H546" s="73"/>
      <c r="I546" s="63" t="s">
        <v>511</v>
      </c>
    </row>
    <row r="547" spans="1:9" s="3" customFormat="1" ht="19.5" customHeight="1" x14ac:dyDescent="0.25">
      <c r="A547" s="81"/>
      <c r="B547" s="81"/>
      <c r="C547" s="63"/>
      <c r="D547" s="63"/>
      <c r="E547" s="47" t="s">
        <v>111</v>
      </c>
      <c r="F547" s="47" t="s">
        <v>98</v>
      </c>
      <c r="G547" s="47">
        <v>1</v>
      </c>
      <c r="H547" s="73"/>
      <c r="I547" s="63" t="s">
        <v>511</v>
      </c>
    </row>
    <row r="548" spans="1:9" s="3" customFormat="1" ht="19.5" customHeight="1" x14ac:dyDescent="0.25">
      <c r="A548" s="81"/>
      <c r="B548" s="81"/>
      <c r="C548" s="63"/>
      <c r="D548" s="63"/>
      <c r="E548" s="47" t="s">
        <v>100</v>
      </c>
      <c r="F548" s="47" t="s">
        <v>98</v>
      </c>
      <c r="G548" s="47">
        <v>2</v>
      </c>
      <c r="H548" s="73"/>
      <c r="I548" s="63"/>
    </row>
    <row r="549" spans="1:9" s="3" customFormat="1" ht="19.5" customHeight="1" x14ac:dyDescent="0.25">
      <c r="A549" s="81"/>
      <c r="B549" s="81"/>
      <c r="C549" s="63"/>
      <c r="D549" s="63"/>
      <c r="E549" s="47" t="s">
        <v>6</v>
      </c>
      <c r="F549" s="47" t="s">
        <v>266</v>
      </c>
      <c r="G549" s="47">
        <v>3</v>
      </c>
      <c r="H549" s="73"/>
      <c r="I549" s="9"/>
    </row>
    <row r="550" spans="1:9" s="3" customFormat="1" ht="19.5" customHeight="1" x14ac:dyDescent="0.25">
      <c r="A550" s="81"/>
      <c r="B550" s="81"/>
      <c r="C550" s="63"/>
      <c r="D550" s="63"/>
      <c r="E550" s="63" t="s">
        <v>402</v>
      </c>
      <c r="F550" s="63" t="s">
        <v>98</v>
      </c>
      <c r="G550" s="63">
        <v>1</v>
      </c>
      <c r="H550" s="73"/>
      <c r="I550" s="63"/>
    </row>
    <row r="551" spans="1:9" s="3" customFormat="1" ht="19.5" customHeight="1" x14ac:dyDescent="0.25">
      <c r="A551" s="81"/>
      <c r="B551" s="81"/>
      <c r="C551" s="63"/>
      <c r="D551" s="63"/>
      <c r="E551" s="63" t="s">
        <v>119</v>
      </c>
      <c r="F551" s="63" t="s">
        <v>99</v>
      </c>
      <c r="G551" s="63">
        <v>3</v>
      </c>
      <c r="H551" s="73"/>
      <c r="I551" s="63"/>
    </row>
    <row r="552" spans="1:9" s="3" customFormat="1" ht="19.5" customHeight="1" x14ac:dyDescent="0.25">
      <c r="A552" s="81"/>
      <c r="B552" s="81"/>
      <c r="C552" s="63"/>
      <c r="D552" s="63"/>
      <c r="E552" s="63" t="s">
        <v>35</v>
      </c>
      <c r="F552" s="63" t="s">
        <v>98</v>
      </c>
      <c r="G552" s="63">
        <v>1</v>
      </c>
      <c r="H552" s="73"/>
      <c r="I552" s="63"/>
    </row>
    <row r="553" spans="1:9" s="3" customFormat="1" ht="19.5" customHeight="1" x14ac:dyDescent="0.25">
      <c r="A553" s="81"/>
      <c r="B553" s="81"/>
      <c r="C553" s="63">
        <v>452</v>
      </c>
      <c r="D553" s="63" t="s">
        <v>232</v>
      </c>
      <c r="E553" s="63" t="s">
        <v>9</v>
      </c>
      <c r="F553" s="63" t="s">
        <v>98</v>
      </c>
      <c r="G553" s="63">
        <v>2</v>
      </c>
      <c r="H553" s="73"/>
      <c r="I553" s="63"/>
    </row>
    <row r="554" spans="1:9" s="3" customFormat="1" ht="19.5" customHeight="1" x14ac:dyDescent="0.25">
      <c r="A554" s="81"/>
      <c r="B554" s="81"/>
      <c r="C554" s="63"/>
      <c r="D554" s="63"/>
      <c r="E554" s="63" t="s">
        <v>42</v>
      </c>
      <c r="F554" s="63" t="s">
        <v>99</v>
      </c>
      <c r="G554" s="63">
        <v>1</v>
      </c>
      <c r="H554" s="73"/>
      <c r="I554" s="63"/>
    </row>
    <row r="555" spans="1:9" s="3" customFormat="1" ht="19.5" customHeight="1" x14ac:dyDescent="0.25">
      <c r="A555" s="81"/>
      <c r="B555" s="81"/>
      <c r="C555" s="63"/>
      <c r="D555" s="63"/>
      <c r="E555" s="48" t="s">
        <v>506</v>
      </c>
      <c r="F555" s="48" t="s">
        <v>507</v>
      </c>
      <c r="G555" s="48">
        <v>1</v>
      </c>
      <c r="H555" s="73"/>
      <c r="I555" s="63"/>
    </row>
    <row r="556" spans="1:9" s="3" customFormat="1" ht="0.75" customHeight="1" x14ac:dyDescent="0.25">
      <c r="A556" s="81"/>
      <c r="B556" s="81"/>
      <c r="C556" s="63"/>
      <c r="D556" s="63"/>
      <c r="E556" s="63" t="s">
        <v>9</v>
      </c>
      <c r="F556" s="63" t="s">
        <v>98</v>
      </c>
      <c r="G556" s="63">
        <v>2</v>
      </c>
      <c r="H556" s="73"/>
      <c r="I556" s="63"/>
    </row>
    <row r="557" spans="1:9" s="3" customFormat="1" ht="21" customHeight="1" x14ac:dyDescent="0.25">
      <c r="A557" s="81"/>
      <c r="B557" s="81"/>
      <c r="C557" s="63">
        <v>454</v>
      </c>
      <c r="D557" s="63" t="s">
        <v>232</v>
      </c>
      <c r="E557" s="46" t="s">
        <v>409</v>
      </c>
      <c r="F557" s="63"/>
      <c r="G557" s="50">
        <v>17</v>
      </c>
      <c r="H557" s="73"/>
      <c r="I557" s="63"/>
    </row>
    <row r="558" spans="1:9" s="3" customFormat="1" ht="18" customHeight="1" x14ac:dyDescent="0.2">
      <c r="A558" s="81"/>
      <c r="B558" s="81"/>
      <c r="C558" s="63">
        <v>456</v>
      </c>
      <c r="D558" s="63" t="s">
        <v>232</v>
      </c>
      <c r="E558" s="51" t="s">
        <v>410</v>
      </c>
      <c r="F558" s="63"/>
      <c r="G558" s="50">
        <v>8</v>
      </c>
      <c r="H558" s="45"/>
      <c r="I558" s="63"/>
    </row>
    <row r="559" spans="1:9" s="3" customFormat="1" ht="19.5" customHeight="1" x14ac:dyDescent="0.2">
      <c r="A559" s="81">
        <v>40</v>
      </c>
      <c r="B559" s="81" t="s">
        <v>93</v>
      </c>
      <c r="C559" s="63">
        <v>460</v>
      </c>
      <c r="D559" s="63" t="s">
        <v>233</v>
      </c>
      <c r="E559" s="63" t="s">
        <v>22</v>
      </c>
      <c r="F559" s="63" t="s">
        <v>99</v>
      </c>
      <c r="G559" s="63">
        <v>3</v>
      </c>
      <c r="H559" s="45"/>
      <c r="I559" s="63" t="s">
        <v>511</v>
      </c>
    </row>
    <row r="560" spans="1:9" s="3" customFormat="1" ht="19.5" customHeight="1" x14ac:dyDescent="0.2">
      <c r="A560" s="81"/>
      <c r="B560" s="81"/>
      <c r="C560" s="63">
        <v>461</v>
      </c>
      <c r="D560" s="63" t="s">
        <v>233</v>
      </c>
      <c r="E560" s="63" t="s">
        <v>32</v>
      </c>
      <c r="F560" s="63" t="s">
        <v>98</v>
      </c>
      <c r="G560" s="63">
        <v>1</v>
      </c>
      <c r="H560" s="45"/>
      <c r="I560" s="63" t="s">
        <v>511</v>
      </c>
    </row>
    <row r="561" spans="1:9" s="3" customFormat="1" ht="19.5" customHeight="1" x14ac:dyDescent="0.2">
      <c r="A561" s="81"/>
      <c r="B561" s="81"/>
      <c r="C561" s="63">
        <v>462</v>
      </c>
      <c r="D561" s="63" t="s">
        <v>233</v>
      </c>
      <c r="E561" s="63" t="s">
        <v>47</v>
      </c>
      <c r="F561" s="63" t="s">
        <v>99</v>
      </c>
      <c r="G561" s="63">
        <v>1</v>
      </c>
      <c r="H561" s="45"/>
      <c r="I561" s="63"/>
    </row>
    <row r="562" spans="1:9" s="3" customFormat="1" ht="19.5" customHeight="1" x14ac:dyDescent="0.2">
      <c r="A562" s="81"/>
      <c r="B562" s="81"/>
      <c r="C562" s="63">
        <v>463</v>
      </c>
      <c r="D562" s="63" t="s">
        <v>233</v>
      </c>
      <c r="E562" s="63" t="s">
        <v>25</v>
      </c>
      <c r="F562" s="63" t="s">
        <v>98</v>
      </c>
      <c r="G562" s="63">
        <v>1</v>
      </c>
      <c r="H562" s="45"/>
      <c r="I562" s="63"/>
    </row>
    <row r="563" spans="1:9" s="3" customFormat="1" ht="19.5" customHeight="1" x14ac:dyDescent="0.2">
      <c r="A563" s="81"/>
      <c r="B563" s="81"/>
      <c r="C563" s="63"/>
      <c r="D563" s="63"/>
      <c r="E563" s="63" t="s">
        <v>479</v>
      </c>
      <c r="F563" s="63" t="s">
        <v>98</v>
      </c>
      <c r="G563" s="63">
        <v>1</v>
      </c>
      <c r="H563" s="45"/>
      <c r="I563" s="63"/>
    </row>
    <row r="564" spans="1:9" s="3" customFormat="1" ht="23.25" customHeight="1" x14ac:dyDescent="0.2">
      <c r="A564" s="81"/>
      <c r="B564" s="81"/>
      <c r="C564" s="63"/>
      <c r="D564" s="63"/>
      <c r="E564" s="63" t="s">
        <v>460</v>
      </c>
      <c r="F564" s="63" t="s">
        <v>99</v>
      </c>
      <c r="G564" s="63">
        <v>1</v>
      </c>
      <c r="H564" s="45"/>
      <c r="I564" s="63"/>
    </row>
    <row r="565" spans="1:9" s="3" customFormat="1" ht="19.5" customHeight="1" x14ac:dyDescent="0.2">
      <c r="A565" s="81"/>
      <c r="B565" s="81"/>
      <c r="C565" s="63"/>
      <c r="D565" s="63"/>
      <c r="E565" s="63" t="s">
        <v>50</v>
      </c>
      <c r="F565" s="63" t="s">
        <v>99</v>
      </c>
      <c r="G565" s="63">
        <v>2</v>
      </c>
      <c r="H565" s="45"/>
      <c r="I565" s="63"/>
    </row>
    <row r="566" spans="1:9" s="3" customFormat="1" ht="24.75" customHeight="1" x14ac:dyDescent="0.2">
      <c r="A566" s="81"/>
      <c r="B566" s="81"/>
      <c r="C566" s="63"/>
      <c r="D566" s="63"/>
      <c r="E566" s="63" t="s">
        <v>166</v>
      </c>
      <c r="F566" s="63" t="s">
        <v>98</v>
      </c>
      <c r="G566" s="63">
        <v>1</v>
      </c>
      <c r="H566" s="45"/>
      <c r="I566" s="63"/>
    </row>
    <row r="567" spans="1:9" s="3" customFormat="1" ht="19.5" customHeight="1" x14ac:dyDescent="0.2">
      <c r="A567" s="81"/>
      <c r="B567" s="81"/>
      <c r="C567" s="63">
        <v>464</v>
      </c>
      <c r="D567" s="63" t="s">
        <v>233</v>
      </c>
      <c r="E567" s="63" t="s">
        <v>48</v>
      </c>
      <c r="F567" s="63" t="s">
        <v>99</v>
      </c>
      <c r="G567" s="63">
        <v>7</v>
      </c>
      <c r="H567" s="45"/>
      <c r="I567" s="63"/>
    </row>
    <row r="568" spans="1:9" s="3" customFormat="1" ht="19.5" customHeight="1" x14ac:dyDescent="0.2">
      <c r="A568" s="81"/>
      <c r="B568" s="81"/>
      <c r="C568" s="63">
        <v>465</v>
      </c>
      <c r="D568" s="63" t="s">
        <v>233</v>
      </c>
      <c r="E568" s="63" t="s">
        <v>124</v>
      </c>
      <c r="F568" s="63" t="s">
        <v>99</v>
      </c>
      <c r="G568" s="63">
        <v>7</v>
      </c>
      <c r="H568" s="45"/>
      <c r="I568" s="63"/>
    </row>
    <row r="569" spans="1:9" s="3" customFormat="1" ht="19.5" customHeight="1" x14ac:dyDescent="0.2">
      <c r="A569" s="81"/>
      <c r="B569" s="81"/>
      <c r="C569" s="63"/>
      <c r="D569" s="63"/>
      <c r="E569" s="63" t="s">
        <v>408</v>
      </c>
      <c r="F569" s="63" t="s">
        <v>99</v>
      </c>
      <c r="G569" s="63">
        <v>4</v>
      </c>
      <c r="H569" s="45"/>
      <c r="I569" s="63"/>
    </row>
    <row r="570" spans="1:9" s="3" customFormat="1" ht="19.5" customHeight="1" x14ac:dyDescent="0.2">
      <c r="A570" s="81"/>
      <c r="B570" s="81"/>
      <c r="C570" s="63">
        <v>466</v>
      </c>
      <c r="D570" s="63" t="s">
        <v>233</v>
      </c>
      <c r="E570" s="63" t="s">
        <v>148</v>
      </c>
      <c r="F570" s="63" t="s">
        <v>99</v>
      </c>
      <c r="G570" s="63">
        <v>1</v>
      </c>
      <c r="H570" s="45"/>
      <c r="I570" s="63"/>
    </row>
    <row r="571" spans="1:9" s="3" customFormat="1" ht="19.5" customHeight="1" x14ac:dyDescent="0.2">
      <c r="A571" s="81"/>
      <c r="B571" s="81"/>
      <c r="C571" s="63"/>
      <c r="D571" s="63"/>
      <c r="E571" s="59"/>
      <c r="F571" s="59"/>
      <c r="G571" s="59"/>
      <c r="H571" s="45"/>
      <c r="I571" s="63"/>
    </row>
    <row r="572" spans="1:9" s="3" customFormat="1" ht="19.5" customHeight="1" x14ac:dyDescent="0.2">
      <c r="A572" s="81"/>
      <c r="B572" s="81"/>
      <c r="C572" s="63"/>
      <c r="D572" s="63"/>
      <c r="E572" s="46" t="s">
        <v>409</v>
      </c>
      <c r="F572" s="63"/>
      <c r="G572" s="50">
        <v>11</v>
      </c>
      <c r="H572" s="45"/>
      <c r="I572" s="63"/>
    </row>
    <row r="573" spans="1:9" s="3" customFormat="1" ht="19.5" customHeight="1" x14ac:dyDescent="0.2">
      <c r="A573" s="81"/>
      <c r="B573" s="81"/>
      <c r="C573" s="63">
        <v>473</v>
      </c>
      <c r="D573" s="63" t="s">
        <v>233</v>
      </c>
      <c r="E573" s="51" t="s">
        <v>410</v>
      </c>
      <c r="F573" s="63"/>
      <c r="G573" s="50">
        <v>7</v>
      </c>
      <c r="H573" s="45"/>
      <c r="I573" s="63"/>
    </row>
    <row r="574" spans="1:9" s="3" customFormat="1" ht="19.5" customHeight="1" x14ac:dyDescent="0.25">
      <c r="A574" s="81">
        <v>41</v>
      </c>
      <c r="B574" s="81" t="s">
        <v>476</v>
      </c>
      <c r="C574" s="63">
        <v>474</v>
      </c>
      <c r="D574" s="63" t="s">
        <v>234</v>
      </c>
      <c r="E574" s="63" t="s">
        <v>63</v>
      </c>
      <c r="F574" s="63" t="s">
        <v>99</v>
      </c>
      <c r="G574" s="63">
        <v>2</v>
      </c>
      <c r="H574" s="73"/>
      <c r="I574" s="63"/>
    </row>
    <row r="575" spans="1:9" s="3" customFormat="1" ht="19.5" customHeight="1" x14ac:dyDescent="0.25">
      <c r="A575" s="81"/>
      <c r="B575" s="81"/>
      <c r="C575" s="63">
        <v>475</v>
      </c>
      <c r="D575" s="63" t="s">
        <v>234</v>
      </c>
      <c r="E575" s="63" t="s">
        <v>40</v>
      </c>
      <c r="F575" s="63" t="s">
        <v>99</v>
      </c>
      <c r="G575" s="63">
        <v>1</v>
      </c>
      <c r="H575" s="73"/>
      <c r="I575" s="63" t="s">
        <v>511</v>
      </c>
    </row>
    <row r="576" spans="1:9" s="3" customFormat="1" ht="2.25" customHeight="1" x14ac:dyDescent="0.25">
      <c r="A576" s="81"/>
      <c r="B576" s="81"/>
      <c r="C576" s="63">
        <v>476</v>
      </c>
      <c r="D576" s="63" t="s">
        <v>234</v>
      </c>
      <c r="E576" s="63" t="s">
        <v>449</v>
      </c>
      <c r="F576" s="63" t="s">
        <v>98</v>
      </c>
      <c r="G576" s="63">
        <v>1</v>
      </c>
      <c r="H576" s="73"/>
      <c r="I576" s="63" t="s">
        <v>511</v>
      </c>
    </row>
    <row r="577" spans="1:9" s="3" customFormat="1" ht="22.5" customHeight="1" x14ac:dyDescent="0.25">
      <c r="A577" s="81"/>
      <c r="B577" s="81"/>
      <c r="C577" s="63"/>
      <c r="D577" s="63"/>
      <c r="E577" s="63" t="s">
        <v>431</v>
      </c>
      <c r="F577" s="63" t="s">
        <v>98</v>
      </c>
      <c r="G577" s="63">
        <v>1</v>
      </c>
      <c r="H577" s="73"/>
      <c r="I577" s="63" t="s">
        <v>511</v>
      </c>
    </row>
    <row r="578" spans="1:9" s="3" customFormat="1" ht="19.5" customHeight="1" x14ac:dyDescent="0.25">
      <c r="A578" s="81"/>
      <c r="B578" s="81"/>
      <c r="C578" s="63"/>
      <c r="D578" s="63"/>
      <c r="E578" s="63" t="s">
        <v>450</v>
      </c>
      <c r="F578" s="63" t="s">
        <v>99</v>
      </c>
      <c r="G578" s="63">
        <v>1</v>
      </c>
      <c r="H578" s="73"/>
      <c r="I578" s="63" t="s">
        <v>511</v>
      </c>
    </row>
    <row r="579" spans="1:9" s="3" customFormat="1" ht="19.5" customHeight="1" x14ac:dyDescent="0.25">
      <c r="A579" s="81"/>
      <c r="B579" s="81"/>
      <c r="C579" s="63">
        <v>477</v>
      </c>
      <c r="D579" s="63" t="s">
        <v>234</v>
      </c>
      <c r="E579" s="63" t="s">
        <v>81</v>
      </c>
      <c r="F579" s="63" t="s">
        <v>108</v>
      </c>
      <c r="G579" s="63">
        <v>5</v>
      </c>
      <c r="H579" s="73"/>
      <c r="I579" s="63" t="s">
        <v>511</v>
      </c>
    </row>
    <row r="580" spans="1:9" s="3" customFormat="1" ht="19.5" customHeight="1" x14ac:dyDescent="0.25">
      <c r="A580" s="81"/>
      <c r="B580" s="81"/>
      <c r="C580" s="63"/>
      <c r="D580" s="63"/>
      <c r="E580" s="63" t="s">
        <v>6</v>
      </c>
      <c r="F580" s="63" t="s">
        <v>98</v>
      </c>
      <c r="G580" s="63">
        <v>1</v>
      </c>
      <c r="H580" s="73"/>
      <c r="I580" s="63"/>
    </row>
    <row r="581" spans="1:9" s="3" customFormat="1" ht="19.5" customHeight="1" x14ac:dyDescent="0.25">
      <c r="A581" s="81"/>
      <c r="B581" s="81"/>
      <c r="C581" s="63"/>
      <c r="D581" s="63"/>
      <c r="E581" s="63" t="s">
        <v>28</v>
      </c>
      <c r="F581" s="63" t="s">
        <v>98</v>
      </c>
      <c r="G581" s="63">
        <v>1</v>
      </c>
      <c r="H581" s="73"/>
      <c r="I581" s="63"/>
    </row>
    <row r="582" spans="1:9" s="3" customFormat="1" ht="19.5" customHeight="1" x14ac:dyDescent="0.25">
      <c r="A582" s="81"/>
      <c r="B582" s="81"/>
      <c r="C582" s="63">
        <v>478</v>
      </c>
      <c r="D582" s="63" t="s">
        <v>234</v>
      </c>
      <c r="E582" s="63" t="s">
        <v>150</v>
      </c>
      <c r="F582" s="63" t="s">
        <v>98</v>
      </c>
      <c r="G582" s="63">
        <v>2</v>
      </c>
      <c r="H582" s="73"/>
      <c r="I582" s="63"/>
    </row>
    <row r="583" spans="1:9" s="3" customFormat="1" ht="19.5" customHeight="1" x14ac:dyDescent="0.25">
      <c r="A583" s="81"/>
      <c r="B583" s="81"/>
      <c r="C583" s="63">
        <v>479</v>
      </c>
      <c r="D583" s="63" t="s">
        <v>234</v>
      </c>
      <c r="E583" s="63" t="s">
        <v>42</v>
      </c>
      <c r="F583" s="63" t="s">
        <v>99</v>
      </c>
      <c r="G583" s="63">
        <v>1</v>
      </c>
      <c r="H583" s="73"/>
      <c r="I583" s="63"/>
    </row>
    <row r="584" spans="1:9" s="3" customFormat="1" ht="19.5" customHeight="1" x14ac:dyDescent="0.25">
      <c r="A584" s="81"/>
      <c r="B584" s="81"/>
      <c r="C584" s="63">
        <v>480</v>
      </c>
      <c r="D584" s="63" t="s">
        <v>234</v>
      </c>
      <c r="E584" s="63" t="s">
        <v>65</v>
      </c>
      <c r="F584" s="63" t="s">
        <v>99</v>
      </c>
      <c r="G584" s="63">
        <v>19</v>
      </c>
      <c r="H584" s="73"/>
      <c r="I584" s="63"/>
    </row>
    <row r="585" spans="1:9" s="3" customFormat="1" ht="19.5" customHeight="1" x14ac:dyDescent="0.25">
      <c r="A585" s="81"/>
      <c r="B585" s="81"/>
      <c r="C585" s="63">
        <v>481</v>
      </c>
      <c r="D585" s="63" t="s">
        <v>234</v>
      </c>
      <c r="E585" s="63" t="s">
        <v>134</v>
      </c>
      <c r="F585" s="63" t="s">
        <v>108</v>
      </c>
      <c r="G585" s="63">
        <v>4</v>
      </c>
      <c r="H585" s="73"/>
      <c r="I585" s="63"/>
    </row>
    <row r="586" spans="1:9" s="3" customFormat="1" ht="19.5" customHeight="1" x14ac:dyDescent="0.25">
      <c r="A586" s="81"/>
      <c r="B586" s="81"/>
      <c r="C586" s="63">
        <v>482</v>
      </c>
      <c r="D586" s="63" t="s">
        <v>234</v>
      </c>
      <c r="E586" s="63" t="s">
        <v>171</v>
      </c>
      <c r="F586" s="63" t="s">
        <v>98</v>
      </c>
      <c r="G586" s="63">
        <v>17</v>
      </c>
      <c r="H586" s="73"/>
      <c r="I586" s="63"/>
    </row>
    <row r="587" spans="1:9" s="3" customFormat="1" ht="19.5" customHeight="1" x14ac:dyDescent="0.25">
      <c r="A587" s="81"/>
      <c r="B587" s="81"/>
      <c r="C587" s="63"/>
      <c r="D587" s="63"/>
      <c r="E587" s="72" t="s">
        <v>118</v>
      </c>
      <c r="F587" s="72" t="s">
        <v>547</v>
      </c>
      <c r="G587" s="72">
        <v>1</v>
      </c>
      <c r="H587" s="73"/>
      <c r="I587" s="63"/>
    </row>
    <row r="588" spans="1:9" s="3" customFormat="1" ht="19.5" customHeight="1" x14ac:dyDescent="0.25">
      <c r="A588" s="81"/>
      <c r="B588" s="81"/>
      <c r="C588" s="63"/>
      <c r="D588" s="63"/>
      <c r="H588" s="73"/>
      <c r="I588" s="43"/>
    </row>
    <row r="589" spans="1:9" s="3" customFormat="1" ht="19.5" customHeight="1" x14ac:dyDescent="0.25">
      <c r="A589" s="81"/>
      <c r="B589" s="81"/>
      <c r="C589" s="63"/>
      <c r="D589" s="63"/>
      <c r="E589" s="46" t="s">
        <v>409</v>
      </c>
      <c r="F589" s="63"/>
      <c r="G589" s="50">
        <v>11</v>
      </c>
      <c r="H589" s="73"/>
      <c r="I589" s="63"/>
    </row>
    <row r="590" spans="1:9" s="44" customFormat="1" ht="19.5" customHeight="1" x14ac:dyDescent="0.25">
      <c r="A590" s="81"/>
      <c r="B590" s="81"/>
      <c r="C590" s="43">
        <v>483</v>
      </c>
      <c r="D590" s="43" t="s">
        <v>234</v>
      </c>
      <c r="E590" s="51" t="s">
        <v>410</v>
      </c>
      <c r="F590" s="63"/>
      <c r="G590" s="50">
        <v>28</v>
      </c>
      <c r="H590" s="73"/>
      <c r="I590" s="43"/>
    </row>
    <row r="591" spans="1:9" s="3" customFormat="1" ht="19.5" customHeight="1" x14ac:dyDescent="0.2">
      <c r="A591" s="81">
        <v>42</v>
      </c>
      <c r="B591" s="81" t="s">
        <v>94</v>
      </c>
      <c r="C591" s="63">
        <v>484</v>
      </c>
      <c r="D591" s="63" t="s">
        <v>235</v>
      </c>
      <c r="E591" s="49" t="s">
        <v>508</v>
      </c>
      <c r="F591" s="49" t="s">
        <v>98</v>
      </c>
      <c r="G591" s="49">
        <v>1</v>
      </c>
      <c r="H591" s="45"/>
      <c r="I591" s="63" t="s">
        <v>438</v>
      </c>
    </row>
    <row r="592" spans="1:9" s="3" customFormat="1" ht="19.5" customHeight="1" x14ac:dyDescent="0.2">
      <c r="A592" s="81"/>
      <c r="B592" s="81"/>
      <c r="C592" s="63">
        <v>485</v>
      </c>
      <c r="D592" s="63" t="s">
        <v>235</v>
      </c>
      <c r="E592" s="49" t="s">
        <v>151</v>
      </c>
      <c r="F592" s="49" t="s">
        <v>99</v>
      </c>
      <c r="G592" s="49">
        <v>1</v>
      </c>
      <c r="H592" s="45"/>
      <c r="I592" s="63" t="s">
        <v>438</v>
      </c>
    </row>
    <row r="593" spans="1:9" s="3" customFormat="1" ht="19.5" customHeight="1" x14ac:dyDescent="0.2">
      <c r="A593" s="81"/>
      <c r="B593" s="81"/>
      <c r="C593" s="63">
        <v>486</v>
      </c>
      <c r="D593" s="63" t="s">
        <v>235</v>
      </c>
      <c r="E593" s="49" t="s">
        <v>5</v>
      </c>
      <c r="F593" s="49" t="s">
        <v>99</v>
      </c>
      <c r="G593" s="49">
        <v>1</v>
      </c>
      <c r="H593" s="45"/>
      <c r="I593" s="63" t="s">
        <v>438</v>
      </c>
    </row>
    <row r="594" spans="1:9" s="3" customFormat="1" ht="19.5" customHeight="1" x14ac:dyDescent="0.2">
      <c r="A594" s="81"/>
      <c r="B594" s="81"/>
      <c r="C594" s="63"/>
      <c r="D594" s="63"/>
      <c r="E594" s="49" t="s">
        <v>256</v>
      </c>
      <c r="F594" s="49" t="s">
        <v>98</v>
      </c>
      <c r="G594" s="49">
        <v>1</v>
      </c>
      <c r="H594" s="45"/>
      <c r="I594" s="63" t="s">
        <v>438</v>
      </c>
    </row>
    <row r="595" spans="1:9" s="3" customFormat="1" ht="19.5" customHeight="1" x14ac:dyDescent="0.2">
      <c r="A595" s="81"/>
      <c r="B595" s="81"/>
      <c r="C595" s="63">
        <v>489</v>
      </c>
      <c r="D595" s="63" t="s">
        <v>235</v>
      </c>
      <c r="E595" s="49" t="s">
        <v>41</v>
      </c>
      <c r="F595" s="49" t="s">
        <v>99</v>
      </c>
      <c r="G595" s="49">
        <v>1</v>
      </c>
      <c r="H595" s="45"/>
      <c r="I595" s="63" t="s">
        <v>438</v>
      </c>
    </row>
    <row r="596" spans="1:9" s="3" customFormat="1" ht="19.5" customHeight="1" x14ac:dyDescent="0.2">
      <c r="A596" s="81"/>
      <c r="B596" s="81"/>
      <c r="C596" s="63"/>
      <c r="D596" s="63"/>
      <c r="E596" s="49" t="s">
        <v>524</v>
      </c>
      <c r="F596" s="49" t="s">
        <v>99</v>
      </c>
      <c r="G596" s="49">
        <v>1</v>
      </c>
      <c r="H596" s="45"/>
      <c r="I596" s="63"/>
    </row>
    <row r="597" spans="1:9" s="3" customFormat="1" ht="19.5" customHeight="1" x14ac:dyDescent="0.2">
      <c r="A597" s="81"/>
      <c r="B597" s="81"/>
      <c r="C597" s="63"/>
      <c r="D597" s="63"/>
      <c r="E597" s="72" t="s">
        <v>171</v>
      </c>
      <c r="F597" s="49" t="s">
        <v>99</v>
      </c>
      <c r="G597" s="72">
        <v>1</v>
      </c>
      <c r="H597" s="74"/>
      <c r="I597" s="63"/>
    </row>
    <row r="598" spans="1:9" s="3" customFormat="1" ht="19.5" customHeight="1" x14ac:dyDescent="0.2">
      <c r="A598" s="81"/>
      <c r="B598" s="81"/>
      <c r="C598" s="63"/>
      <c r="D598" s="63"/>
      <c r="E598" s="75" t="s">
        <v>124</v>
      </c>
      <c r="F598" s="75" t="s">
        <v>99</v>
      </c>
      <c r="G598" s="75">
        <v>1</v>
      </c>
      <c r="H598" s="74"/>
      <c r="I598" s="61"/>
    </row>
    <row r="599" spans="1:9" s="3" customFormat="1" ht="19.5" customHeight="1" x14ac:dyDescent="0.2">
      <c r="A599" s="81"/>
      <c r="B599" s="81"/>
      <c r="C599" s="63"/>
      <c r="D599" s="63"/>
      <c r="E599" s="46" t="s">
        <v>409</v>
      </c>
      <c r="F599" s="49"/>
      <c r="G599" s="76">
        <v>4</v>
      </c>
      <c r="H599" s="45"/>
      <c r="I599" s="63"/>
    </row>
    <row r="600" spans="1:9" s="3" customFormat="1" ht="19.5" customHeight="1" x14ac:dyDescent="0.2">
      <c r="A600" s="81"/>
      <c r="B600" s="81"/>
      <c r="C600" s="63"/>
      <c r="D600" s="63"/>
      <c r="E600" s="51" t="s">
        <v>410</v>
      </c>
      <c r="F600" s="9"/>
      <c r="G600" s="1">
        <v>2</v>
      </c>
      <c r="H600" s="45"/>
      <c r="I600" s="63"/>
    </row>
    <row r="601" spans="1:9" s="3" customFormat="1" ht="36" customHeight="1" x14ac:dyDescent="0.2">
      <c r="A601" s="81">
        <v>43</v>
      </c>
      <c r="B601" s="81" t="s">
        <v>95</v>
      </c>
      <c r="C601" s="63">
        <v>502</v>
      </c>
      <c r="D601" s="63" t="s">
        <v>236</v>
      </c>
      <c r="E601" s="63" t="s">
        <v>51</v>
      </c>
      <c r="F601" s="63" t="s">
        <v>155</v>
      </c>
      <c r="G601" s="63">
        <v>3</v>
      </c>
      <c r="H601" s="45">
        <v>68.89</v>
      </c>
      <c r="I601" s="63" t="s">
        <v>511</v>
      </c>
    </row>
    <row r="602" spans="1:9" s="3" customFormat="1" ht="19.5" customHeight="1" x14ac:dyDescent="0.2">
      <c r="A602" s="81"/>
      <c r="B602" s="81"/>
      <c r="C602" s="63">
        <v>503</v>
      </c>
      <c r="D602" s="63" t="s">
        <v>236</v>
      </c>
      <c r="E602" s="63" t="s">
        <v>22</v>
      </c>
      <c r="F602" s="63" t="s">
        <v>99</v>
      </c>
      <c r="G602" s="63">
        <v>1</v>
      </c>
      <c r="H602" s="45">
        <v>68.89</v>
      </c>
      <c r="I602" s="63" t="s">
        <v>511</v>
      </c>
    </row>
    <row r="603" spans="1:9" s="3" customFormat="1" ht="19.5" customHeight="1" x14ac:dyDescent="0.2">
      <c r="A603" s="81"/>
      <c r="B603" s="81"/>
      <c r="C603" s="63">
        <v>504</v>
      </c>
      <c r="D603" s="63" t="s">
        <v>236</v>
      </c>
      <c r="E603" s="63" t="s">
        <v>65</v>
      </c>
      <c r="F603" s="63" t="s">
        <v>99</v>
      </c>
      <c r="G603" s="63">
        <v>1</v>
      </c>
      <c r="H603" s="45">
        <v>40.15</v>
      </c>
      <c r="I603" s="63"/>
    </row>
    <row r="604" spans="1:9" s="3" customFormat="1" ht="19.5" customHeight="1" x14ac:dyDescent="0.2">
      <c r="A604" s="81"/>
      <c r="B604" s="81"/>
      <c r="C604" s="63"/>
      <c r="D604" s="63"/>
      <c r="E604" s="63" t="s">
        <v>124</v>
      </c>
      <c r="F604" s="63" t="s">
        <v>99</v>
      </c>
      <c r="G604" s="63">
        <v>1</v>
      </c>
      <c r="H604" s="45"/>
      <c r="I604" s="63"/>
    </row>
    <row r="605" spans="1:9" s="3" customFormat="1" ht="19.5" customHeight="1" x14ac:dyDescent="0.2">
      <c r="A605" s="81"/>
      <c r="B605" s="81"/>
      <c r="C605" s="63"/>
      <c r="D605" s="63"/>
      <c r="E605" s="46" t="s">
        <v>409</v>
      </c>
      <c r="F605" s="63"/>
      <c r="G605" s="50">
        <v>4</v>
      </c>
      <c r="H605" s="45"/>
      <c r="I605" s="63"/>
    </row>
    <row r="606" spans="1:9" s="3" customFormat="1" ht="27.75" customHeight="1" x14ac:dyDescent="0.2">
      <c r="A606" s="81"/>
      <c r="B606" s="81"/>
      <c r="C606" s="63">
        <v>505</v>
      </c>
      <c r="D606" s="63" t="s">
        <v>236</v>
      </c>
      <c r="E606" s="51" t="s">
        <v>410</v>
      </c>
      <c r="F606" s="63"/>
      <c r="G606" s="50">
        <v>1</v>
      </c>
      <c r="H606" s="45">
        <v>27.03</v>
      </c>
      <c r="I606" s="63"/>
    </row>
    <row r="607" spans="1:9" s="3" customFormat="1" ht="19.5" customHeight="1" x14ac:dyDescent="0.2">
      <c r="A607" s="81">
        <v>44</v>
      </c>
      <c r="B607" s="81" t="s">
        <v>143</v>
      </c>
      <c r="C607" s="63">
        <v>506</v>
      </c>
      <c r="D607" s="63" t="s">
        <v>237</v>
      </c>
      <c r="E607" s="63" t="s">
        <v>40</v>
      </c>
      <c r="F607" s="63" t="s">
        <v>99</v>
      </c>
      <c r="G607" s="63">
        <v>1</v>
      </c>
      <c r="H607" s="45" t="s">
        <v>405</v>
      </c>
      <c r="I607" s="63" t="s">
        <v>511</v>
      </c>
    </row>
    <row r="608" spans="1:9" s="3" customFormat="1" ht="19.5" customHeight="1" x14ac:dyDescent="0.2">
      <c r="A608" s="81"/>
      <c r="B608" s="81"/>
      <c r="C608" s="63">
        <v>507</v>
      </c>
      <c r="D608" s="63" t="s">
        <v>237</v>
      </c>
      <c r="E608" s="47" t="s">
        <v>22</v>
      </c>
      <c r="F608" s="47" t="s">
        <v>99</v>
      </c>
      <c r="G608" s="47">
        <v>3</v>
      </c>
      <c r="H608" s="45" t="s">
        <v>405</v>
      </c>
      <c r="I608" s="63" t="s">
        <v>511</v>
      </c>
    </row>
    <row r="609" spans="1:9" s="3" customFormat="1" ht="19.5" customHeight="1" x14ac:dyDescent="0.2">
      <c r="A609" s="81"/>
      <c r="B609" s="81"/>
      <c r="C609" s="63"/>
      <c r="D609" s="63"/>
      <c r="E609" s="47" t="s">
        <v>14</v>
      </c>
      <c r="F609" s="47" t="s">
        <v>99</v>
      </c>
      <c r="G609" s="47">
        <v>1</v>
      </c>
      <c r="H609" s="45" t="s">
        <v>405</v>
      </c>
      <c r="I609" s="63"/>
    </row>
    <row r="610" spans="1:9" s="3" customFormat="1" ht="19.5" customHeight="1" x14ac:dyDescent="0.2">
      <c r="A610" s="81"/>
      <c r="B610" s="81"/>
      <c r="C610" s="63">
        <v>508</v>
      </c>
      <c r="D610" s="63" t="s">
        <v>237</v>
      </c>
      <c r="E610" s="63" t="s">
        <v>5</v>
      </c>
      <c r="F610" s="63" t="s">
        <v>99</v>
      </c>
      <c r="G610" s="63">
        <v>1</v>
      </c>
      <c r="H610" s="45" t="s">
        <v>404</v>
      </c>
      <c r="I610" s="63"/>
    </row>
    <row r="611" spans="1:9" s="3" customFormat="1" ht="19.5" customHeight="1" x14ac:dyDescent="0.2">
      <c r="A611" s="81"/>
      <c r="B611" s="81"/>
      <c r="C611" s="63"/>
      <c r="D611" s="63"/>
      <c r="E611" s="63" t="s">
        <v>425</v>
      </c>
      <c r="F611" s="63" t="s">
        <v>99</v>
      </c>
      <c r="G611" s="63">
        <v>1</v>
      </c>
      <c r="H611" s="45" t="s">
        <v>403</v>
      </c>
      <c r="I611" s="63"/>
    </row>
    <row r="612" spans="1:9" s="3" customFormat="1" ht="19.5" customHeight="1" x14ac:dyDescent="0.2">
      <c r="A612" s="81"/>
      <c r="B612" s="81"/>
      <c r="C612" s="63"/>
      <c r="D612" s="63"/>
      <c r="E612" s="63" t="s">
        <v>166</v>
      </c>
      <c r="F612" s="63" t="s">
        <v>99</v>
      </c>
      <c r="G612" s="63">
        <v>1</v>
      </c>
      <c r="H612" s="45"/>
      <c r="I612" s="63"/>
    </row>
    <row r="613" spans="1:9" s="3" customFormat="1" ht="19.5" customHeight="1" x14ac:dyDescent="0.2">
      <c r="A613" s="81"/>
      <c r="B613" s="81"/>
      <c r="C613" s="63"/>
      <c r="D613" s="63"/>
      <c r="E613" s="63" t="s">
        <v>17</v>
      </c>
      <c r="F613" s="63" t="s">
        <v>470</v>
      </c>
      <c r="G613" s="63">
        <v>2</v>
      </c>
      <c r="H613" s="45"/>
      <c r="I613" s="63" t="s">
        <v>511</v>
      </c>
    </row>
    <row r="614" spans="1:9" s="3" customFormat="1" ht="28.5" customHeight="1" x14ac:dyDescent="0.2">
      <c r="A614" s="81"/>
      <c r="B614" s="81"/>
      <c r="C614" s="63">
        <v>509</v>
      </c>
      <c r="D614" s="63" t="s">
        <v>237</v>
      </c>
      <c r="E614" s="63" t="s">
        <v>119</v>
      </c>
      <c r="F614" s="63" t="s">
        <v>99</v>
      </c>
      <c r="G614" s="63">
        <v>2</v>
      </c>
      <c r="H614" s="45" t="s">
        <v>406</v>
      </c>
      <c r="I614" s="63"/>
    </row>
    <row r="615" spans="1:9" s="3" customFormat="1" ht="20.25" customHeight="1" x14ac:dyDescent="0.2">
      <c r="A615" s="81"/>
      <c r="B615" s="81"/>
      <c r="C615" s="63"/>
      <c r="D615" s="63"/>
      <c r="E615" s="63" t="s">
        <v>134</v>
      </c>
      <c r="F615" s="63" t="s">
        <v>99</v>
      </c>
      <c r="G615" s="63">
        <v>1</v>
      </c>
      <c r="H615" s="45"/>
      <c r="I615" s="63"/>
    </row>
    <row r="616" spans="1:9" s="3" customFormat="1" ht="23.25" customHeight="1" x14ac:dyDescent="0.2">
      <c r="A616" s="81"/>
      <c r="B616" s="81"/>
      <c r="C616" s="63"/>
      <c r="D616" s="63"/>
      <c r="E616" s="63" t="s">
        <v>65</v>
      </c>
      <c r="F616" s="63" t="s">
        <v>99</v>
      </c>
      <c r="G616" s="63">
        <v>1</v>
      </c>
      <c r="H616" s="45"/>
      <c r="I616" s="63"/>
    </row>
    <row r="617" spans="1:9" s="3" customFormat="1" ht="21.75" customHeight="1" x14ac:dyDescent="0.2">
      <c r="A617" s="81"/>
      <c r="B617" s="81"/>
      <c r="C617" s="63"/>
      <c r="D617" s="63"/>
      <c r="E617" s="63" t="s">
        <v>9</v>
      </c>
      <c r="F617" s="63" t="s">
        <v>98</v>
      </c>
      <c r="G617" s="63">
        <v>1</v>
      </c>
      <c r="H617" s="45"/>
      <c r="I617" s="63"/>
    </row>
    <row r="618" spans="1:9" s="3" customFormat="1" ht="22.5" customHeight="1" x14ac:dyDescent="0.2">
      <c r="A618" s="81"/>
      <c r="B618" s="81"/>
      <c r="C618" s="63"/>
      <c r="D618" s="63"/>
      <c r="E618" s="63" t="s">
        <v>42</v>
      </c>
      <c r="F618" s="63" t="s">
        <v>98</v>
      </c>
      <c r="G618" s="63">
        <v>1</v>
      </c>
      <c r="H618" s="45"/>
      <c r="I618" s="63"/>
    </row>
    <row r="619" spans="1:9" s="3" customFormat="1" ht="19.5" customHeight="1" x14ac:dyDescent="0.2">
      <c r="A619" s="81"/>
      <c r="B619" s="81"/>
      <c r="C619" s="63"/>
      <c r="D619" s="63"/>
      <c r="E619" s="63" t="s">
        <v>124</v>
      </c>
      <c r="F619" s="63" t="s">
        <v>99</v>
      </c>
      <c r="G619" s="63">
        <v>3</v>
      </c>
      <c r="H619" s="45"/>
      <c r="I619" s="63"/>
    </row>
    <row r="620" spans="1:9" s="3" customFormat="1" ht="19.5" customHeight="1" x14ac:dyDescent="0.2">
      <c r="A620" s="81"/>
      <c r="B620" s="81"/>
      <c r="C620" s="63"/>
      <c r="D620" s="63"/>
      <c r="E620" s="47" t="s">
        <v>483</v>
      </c>
      <c r="F620" s="47" t="s">
        <v>99</v>
      </c>
      <c r="G620" s="47">
        <v>1</v>
      </c>
      <c r="H620" s="45"/>
      <c r="I620" s="63"/>
    </row>
    <row r="621" spans="1:9" s="3" customFormat="1" ht="19.5" customHeight="1" x14ac:dyDescent="0.2">
      <c r="A621" s="81"/>
      <c r="B621" s="81"/>
      <c r="C621" s="63"/>
      <c r="D621" s="63"/>
      <c r="E621" s="46" t="s">
        <v>409</v>
      </c>
      <c r="G621" s="64">
        <v>10</v>
      </c>
      <c r="H621" s="45"/>
      <c r="I621" s="63"/>
    </row>
    <row r="622" spans="1:9" s="3" customFormat="1" ht="23.25" customHeight="1" x14ac:dyDescent="0.2">
      <c r="A622" s="81"/>
      <c r="B622" s="81"/>
      <c r="C622" s="63">
        <v>510</v>
      </c>
      <c r="D622" s="63" t="s">
        <v>237</v>
      </c>
      <c r="E622" s="51" t="s">
        <v>410</v>
      </c>
      <c r="F622" s="63"/>
      <c r="G622" s="50">
        <v>6</v>
      </c>
      <c r="H622" s="45"/>
      <c r="I622" s="63"/>
    </row>
    <row r="623" spans="1:9" s="3" customFormat="1" ht="19.5" customHeight="1" x14ac:dyDescent="0.2">
      <c r="A623" s="81">
        <v>45</v>
      </c>
      <c r="B623" s="81" t="s">
        <v>167</v>
      </c>
      <c r="C623" s="63">
        <v>511</v>
      </c>
      <c r="D623" s="63" t="s">
        <v>238</v>
      </c>
      <c r="E623" s="63" t="s">
        <v>269</v>
      </c>
      <c r="F623" s="63" t="s">
        <v>267</v>
      </c>
      <c r="G623" s="63">
        <v>1</v>
      </c>
      <c r="H623" s="45"/>
      <c r="I623" s="63"/>
    </row>
    <row r="624" spans="1:9" s="3" customFormat="1" ht="19.5" customHeight="1" x14ac:dyDescent="0.2">
      <c r="A624" s="81"/>
      <c r="B624" s="81"/>
      <c r="C624" s="63">
        <v>512</v>
      </c>
      <c r="D624" s="63" t="s">
        <v>238</v>
      </c>
      <c r="E624" s="63" t="s">
        <v>152</v>
      </c>
      <c r="F624" s="63" t="s">
        <v>153</v>
      </c>
      <c r="G624" s="63">
        <v>1</v>
      </c>
      <c r="H624" s="45"/>
      <c r="I624" s="63"/>
    </row>
    <row r="625" spans="1:9" s="3" customFormat="1" ht="19.5" customHeight="1" x14ac:dyDescent="0.2">
      <c r="A625" s="81"/>
      <c r="B625" s="81"/>
      <c r="C625" s="63">
        <v>513</v>
      </c>
      <c r="D625" s="63" t="s">
        <v>238</v>
      </c>
      <c r="E625" s="63" t="s">
        <v>100</v>
      </c>
      <c r="F625" s="63" t="s">
        <v>268</v>
      </c>
      <c r="G625" s="63">
        <v>1</v>
      </c>
      <c r="H625" s="45"/>
      <c r="I625" s="63"/>
    </row>
    <row r="626" spans="1:9" s="3" customFormat="1" ht="19.5" customHeight="1" x14ac:dyDescent="0.2">
      <c r="A626" s="81"/>
      <c r="B626" s="81"/>
      <c r="C626" s="63">
        <v>514</v>
      </c>
      <c r="D626" s="63" t="s">
        <v>238</v>
      </c>
      <c r="E626" s="63" t="s">
        <v>6</v>
      </c>
      <c r="F626" s="63" t="s">
        <v>267</v>
      </c>
      <c r="G626" s="63">
        <v>1</v>
      </c>
      <c r="H626" s="45"/>
      <c r="I626" s="63"/>
    </row>
    <row r="627" spans="1:9" s="3" customFormat="1" ht="19.5" customHeight="1" x14ac:dyDescent="0.2">
      <c r="A627" s="81"/>
      <c r="B627" s="81"/>
      <c r="C627" s="63"/>
      <c r="D627" s="63"/>
      <c r="E627" s="63" t="s">
        <v>9</v>
      </c>
      <c r="F627" s="63" t="s">
        <v>267</v>
      </c>
      <c r="G627" s="63">
        <v>1</v>
      </c>
      <c r="H627" s="45"/>
      <c r="I627" s="63"/>
    </row>
    <row r="628" spans="1:9" s="3" customFormat="1" ht="19.5" customHeight="1" x14ac:dyDescent="0.2">
      <c r="A628" s="81"/>
      <c r="B628" s="81"/>
      <c r="C628" s="63">
        <v>515</v>
      </c>
      <c r="D628" s="63" t="s">
        <v>238</v>
      </c>
      <c r="H628" s="45"/>
      <c r="I628" s="63"/>
    </row>
    <row r="629" spans="1:9" s="3" customFormat="1" ht="19.5" customHeight="1" x14ac:dyDescent="0.2">
      <c r="A629" s="81"/>
      <c r="B629" s="81"/>
      <c r="C629" s="63"/>
      <c r="D629" s="63"/>
      <c r="E629" s="46" t="s">
        <v>409</v>
      </c>
      <c r="F629" s="63"/>
      <c r="G629" s="50">
        <v>4</v>
      </c>
      <c r="H629" s="45"/>
      <c r="I629" s="63"/>
    </row>
    <row r="630" spans="1:9" s="3" customFormat="1" ht="19.5" customHeight="1" x14ac:dyDescent="0.2">
      <c r="A630" s="81"/>
      <c r="B630" s="81"/>
      <c r="C630" s="63">
        <v>516</v>
      </c>
      <c r="D630" s="63" t="s">
        <v>238</v>
      </c>
      <c r="E630" s="51" t="s">
        <v>410</v>
      </c>
      <c r="F630" s="63"/>
      <c r="G630" s="50">
        <v>1</v>
      </c>
      <c r="H630" s="45"/>
      <c r="I630" s="63"/>
    </row>
    <row r="631" spans="1:9" s="3" customFormat="1" ht="19.5" customHeight="1" x14ac:dyDescent="0.2">
      <c r="A631" s="79">
        <v>46</v>
      </c>
      <c r="B631" s="81" t="s">
        <v>162</v>
      </c>
      <c r="C631" s="63"/>
      <c r="D631" s="63"/>
      <c r="E631" s="63" t="s">
        <v>172</v>
      </c>
      <c r="F631" s="63" t="s">
        <v>98</v>
      </c>
      <c r="G631" s="63">
        <v>1</v>
      </c>
      <c r="H631" s="45"/>
      <c r="I631" s="63"/>
    </row>
    <row r="632" spans="1:9" s="3" customFormat="1" ht="19.5" customHeight="1" x14ac:dyDescent="0.2">
      <c r="A632" s="82"/>
      <c r="B632" s="81"/>
      <c r="C632" s="63"/>
      <c r="D632" s="63"/>
      <c r="E632" s="63"/>
      <c r="F632" s="63"/>
      <c r="G632" s="63"/>
      <c r="H632" s="45"/>
      <c r="I632" s="63"/>
    </row>
    <row r="633" spans="1:9" s="3" customFormat="1" ht="19.5" customHeight="1" x14ac:dyDescent="0.2">
      <c r="A633" s="82"/>
      <c r="B633" s="81"/>
      <c r="C633" s="63"/>
      <c r="D633" s="63"/>
      <c r="E633" s="46" t="s">
        <v>409</v>
      </c>
      <c r="F633" s="63"/>
      <c r="G633" s="50">
        <v>1</v>
      </c>
      <c r="H633" s="45"/>
      <c r="I633" s="63"/>
    </row>
    <row r="634" spans="1:9" s="3" customFormat="1" ht="43.5" customHeight="1" x14ac:dyDescent="0.2">
      <c r="A634" s="80"/>
      <c r="B634" s="81"/>
      <c r="C634" s="63">
        <v>518</v>
      </c>
      <c r="D634" s="63" t="s">
        <v>239</v>
      </c>
      <c r="E634" s="51" t="s">
        <v>410</v>
      </c>
      <c r="F634" s="63"/>
      <c r="G634" s="50">
        <v>0</v>
      </c>
      <c r="H634" s="45"/>
      <c r="I634" s="63"/>
    </row>
    <row r="635" spans="1:9" s="3" customFormat="1" ht="19.5" customHeight="1" x14ac:dyDescent="0.2">
      <c r="A635" s="81">
        <v>47</v>
      </c>
      <c r="B635" s="81" t="s">
        <v>121</v>
      </c>
      <c r="C635" s="63">
        <v>519</v>
      </c>
      <c r="D635" s="63" t="s">
        <v>240</v>
      </c>
      <c r="E635" s="63" t="s">
        <v>34</v>
      </c>
      <c r="F635" s="46"/>
      <c r="G635" s="63">
        <v>10</v>
      </c>
      <c r="H635" s="45"/>
      <c r="I635" s="63"/>
    </row>
    <row r="636" spans="1:9" s="3" customFormat="1" ht="18.75" customHeight="1" x14ac:dyDescent="0.2">
      <c r="A636" s="81"/>
      <c r="B636" s="81"/>
      <c r="C636" s="63">
        <v>520</v>
      </c>
      <c r="D636" s="63" t="s">
        <v>240</v>
      </c>
      <c r="E636" s="63" t="s">
        <v>18</v>
      </c>
      <c r="F636" s="46"/>
      <c r="G636" s="63">
        <v>2</v>
      </c>
      <c r="H636" s="45"/>
      <c r="I636" s="63" t="s">
        <v>511</v>
      </c>
    </row>
    <row r="637" spans="1:9" s="3" customFormat="1" ht="19.5" customHeight="1" x14ac:dyDescent="0.2">
      <c r="A637" s="81"/>
      <c r="B637" s="81"/>
      <c r="C637" s="63">
        <v>521</v>
      </c>
      <c r="D637" s="63" t="s">
        <v>240</v>
      </c>
      <c r="E637" s="63" t="s">
        <v>32</v>
      </c>
      <c r="F637" s="46"/>
      <c r="G637" s="63">
        <v>3</v>
      </c>
      <c r="H637" s="45"/>
      <c r="I637" s="63" t="s">
        <v>511</v>
      </c>
    </row>
    <row r="638" spans="1:9" s="3" customFormat="1" ht="19.5" customHeight="1" x14ac:dyDescent="0.2">
      <c r="A638" s="81"/>
      <c r="B638" s="81"/>
      <c r="C638" s="63">
        <v>522</v>
      </c>
      <c r="D638" s="63" t="s">
        <v>240</v>
      </c>
      <c r="E638" s="63" t="s">
        <v>22</v>
      </c>
      <c r="F638" s="46"/>
      <c r="G638" s="63">
        <v>6</v>
      </c>
      <c r="H638" s="45"/>
      <c r="I638" s="63" t="s">
        <v>511</v>
      </c>
    </row>
    <row r="639" spans="1:9" s="3" customFormat="1" ht="19.5" customHeight="1" x14ac:dyDescent="0.2">
      <c r="A639" s="81"/>
      <c r="B639" s="81"/>
      <c r="C639" s="63">
        <v>523</v>
      </c>
      <c r="D639" s="63" t="s">
        <v>240</v>
      </c>
      <c r="E639" s="63" t="s">
        <v>57</v>
      </c>
      <c r="F639" s="46"/>
      <c r="G639" s="63">
        <v>20</v>
      </c>
      <c r="H639" s="45"/>
      <c r="I639" s="63" t="s">
        <v>194</v>
      </c>
    </row>
    <row r="640" spans="1:9" s="3" customFormat="1" ht="19.5" customHeight="1" x14ac:dyDescent="0.2">
      <c r="A640" s="81"/>
      <c r="B640" s="81"/>
      <c r="C640" s="63">
        <v>524</v>
      </c>
      <c r="D640" s="63" t="s">
        <v>240</v>
      </c>
      <c r="E640" s="63" t="s">
        <v>126</v>
      </c>
      <c r="F640" s="46"/>
      <c r="G640" s="63">
        <v>2</v>
      </c>
      <c r="H640" s="45"/>
      <c r="I640" s="63"/>
    </row>
    <row r="641" spans="1:9" s="3" customFormat="1" ht="19.5" customHeight="1" x14ac:dyDescent="0.2">
      <c r="A641" s="81"/>
      <c r="B641" s="81"/>
      <c r="C641" s="63">
        <v>525</v>
      </c>
      <c r="D641" s="63" t="s">
        <v>240</v>
      </c>
      <c r="E641" s="63" t="s">
        <v>274</v>
      </c>
      <c r="F641" s="46"/>
      <c r="G641" s="63">
        <v>10</v>
      </c>
      <c r="H641" s="45"/>
      <c r="I641" s="63"/>
    </row>
    <row r="642" spans="1:9" s="3" customFormat="1" ht="19.5" customHeight="1" x14ac:dyDescent="0.2">
      <c r="A642" s="81"/>
      <c r="B642" s="81"/>
      <c r="C642" s="63"/>
      <c r="D642" s="63"/>
      <c r="E642" s="63" t="s">
        <v>44</v>
      </c>
      <c r="F642" s="46"/>
      <c r="G642" s="63">
        <v>10</v>
      </c>
      <c r="H642" s="45"/>
      <c r="I642" s="63"/>
    </row>
    <row r="643" spans="1:9" s="3" customFormat="1" ht="19.5" customHeight="1" x14ac:dyDescent="0.2">
      <c r="A643" s="81"/>
      <c r="B643" s="81"/>
      <c r="C643" s="63"/>
      <c r="D643" s="63"/>
      <c r="E643" s="63" t="s">
        <v>457</v>
      </c>
      <c r="F643" s="46"/>
      <c r="G643" s="63">
        <v>1</v>
      </c>
      <c r="H643" s="45"/>
      <c r="I643" s="63"/>
    </row>
    <row r="644" spans="1:9" s="3" customFormat="1" ht="19.5" customHeight="1" x14ac:dyDescent="0.2">
      <c r="A644" s="81"/>
      <c r="B644" s="81"/>
      <c r="C644" s="63">
        <v>526</v>
      </c>
      <c r="D644" s="63" t="s">
        <v>240</v>
      </c>
      <c r="E644" s="63" t="s">
        <v>472</v>
      </c>
      <c r="F644" s="46"/>
      <c r="G644" s="63">
        <v>1</v>
      </c>
      <c r="H644" s="45"/>
      <c r="I644" s="63"/>
    </row>
    <row r="645" spans="1:9" s="3" customFormat="1" ht="19.5" customHeight="1" x14ac:dyDescent="0.2">
      <c r="A645" s="81"/>
      <c r="B645" s="81"/>
      <c r="C645" s="63"/>
      <c r="D645" s="63"/>
      <c r="E645" s="63" t="s">
        <v>45</v>
      </c>
      <c r="F645" s="46"/>
      <c r="G645" s="63">
        <v>3</v>
      </c>
      <c r="H645" s="45"/>
      <c r="I645" s="63"/>
    </row>
    <row r="646" spans="1:9" s="3" customFormat="1" ht="19.5" customHeight="1" x14ac:dyDescent="0.2">
      <c r="A646" s="81"/>
      <c r="B646" s="81"/>
      <c r="C646" s="63"/>
      <c r="D646" s="63"/>
      <c r="E646" s="46" t="s">
        <v>409</v>
      </c>
      <c r="F646" s="63"/>
      <c r="G646" s="50">
        <v>21</v>
      </c>
      <c r="H646" s="45"/>
      <c r="I646" s="63"/>
    </row>
    <row r="647" spans="1:9" s="3" customFormat="1" ht="19.5" customHeight="1" x14ac:dyDescent="0.2">
      <c r="A647" s="81"/>
      <c r="B647" s="81"/>
      <c r="C647" s="63">
        <v>527</v>
      </c>
      <c r="D647" s="63" t="s">
        <v>240</v>
      </c>
      <c r="E647" s="51" t="s">
        <v>410</v>
      </c>
      <c r="F647" s="63"/>
      <c r="G647" s="77">
        <v>32</v>
      </c>
      <c r="H647" s="45"/>
      <c r="I647" s="63"/>
    </row>
    <row r="648" spans="1:9" s="3" customFormat="1" ht="19.5" customHeight="1" x14ac:dyDescent="0.2">
      <c r="A648" s="81">
        <v>48</v>
      </c>
      <c r="B648" s="81" t="s">
        <v>159</v>
      </c>
      <c r="C648" s="63">
        <v>528</v>
      </c>
      <c r="D648" s="63" t="s">
        <v>241</v>
      </c>
      <c r="E648" s="49" t="s">
        <v>60</v>
      </c>
      <c r="F648" s="63" t="s">
        <v>98</v>
      </c>
      <c r="G648" s="63">
        <v>1</v>
      </c>
      <c r="H648" s="45"/>
      <c r="I648" s="63"/>
    </row>
    <row r="649" spans="1:9" s="3" customFormat="1" ht="19.5" customHeight="1" x14ac:dyDescent="0.2">
      <c r="A649" s="81"/>
      <c r="B649" s="81"/>
      <c r="C649" s="63">
        <v>529</v>
      </c>
      <c r="D649" s="63" t="s">
        <v>241</v>
      </c>
      <c r="E649" s="63" t="s">
        <v>58</v>
      </c>
      <c r="F649" s="63" t="s">
        <v>98</v>
      </c>
      <c r="G649" s="63">
        <v>1</v>
      </c>
      <c r="H649" s="45"/>
      <c r="I649" s="63"/>
    </row>
    <row r="650" spans="1:9" s="3" customFormat="1" ht="19.5" customHeight="1" x14ac:dyDescent="0.2">
      <c r="A650" s="81"/>
      <c r="B650" s="81"/>
      <c r="C650" s="63"/>
      <c r="D650" s="63"/>
      <c r="E650" s="63" t="s">
        <v>72</v>
      </c>
      <c r="F650" s="63" t="s">
        <v>98</v>
      </c>
      <c r="G650" s="63">
        <v>1</v>
      </c>
      <c r="H650" s="45"/>
      <c r="I650" s="63"/>
    </row>
    <row r="651" spans="1:9" s="3" customFormat="1" ht="19.5" customHeight="1" x14ac:dyDescent="0.2">
      <c r="A651" s="81"/>
      <c r="B651" s="81"/>
      <c r="C651" s="63">
        <v>530</v>
      </c>
      <c r="D651" s="63" t="s">
        <v>241</v>
      </c>
      <c r="E651" s="63" t="s">
        <v>59</v>
      </c>
      <c r="F651" s="63" t="s">
        <v>98</v>
      </c>
      <c r="G651" s="63">
        <v>1</v>
      </c>
      <c r="H651" s="45"/>
      <c r="I651" s="63"/>
    </row>
    <row r="652" spans="1:9" s="3" customFormat="1" ht="19.5" customHeight="1" x14ac:dyDescent="0.2">
      <c r="A652" s="81"/>
      <c r="B652" s="81"/>
      <c r="C652" s="63"/>
      <c r="D652" s="63"/>
      <c r="E652" s="63" t="s">
        <v>158</v>
      </c>
      <c r="F652" s="63" t="s">
        <v>98</v>
      </c>
      <c r="G652" s="63">
        <v>1</v>
      </c>
      <c r="H652" s="45"/>
      <c r="I652" s="63"/>
    </row>
    <row r="653" spans="1:9" s="3" customFormat="1" ht="19.5" customHeight="1" x14ac:dyDescent="0.2">
      <c r="A653" s="81"/>
      <c r="B653" s="81"/>
      <c r="C653" s="63"/>
      <c r="D653" s="63"/>
      <c r="E653" s="63" t="s">
        <v>9</v>
      </c>
      <c r="F653" s="63" t="s">
        <v>98</v>
      </c>
      <c r="G653" s="63">
        <v>1</v>
      </c>
      <c r="H653" s="45"/>
      <c r="I653" s="63"/>
    </row>
    <row r="654" spans="1:9" s="3" customFormat="1" ht="19.5" customHeight="1" x14ac:dyDescent="0.2">
      <c r="A654" s="81"/>
      <c r="B654" s="81"/>
      <c r="C654" s="63"/>
      <c r="D654" s="63"/>
      <c r="E654" s="63" t="s">
        <v>177</v>
      </c>
      <c r="F654" s="63" t="s">
        <v>466</v>
      </c>
      <c r="G654" s="63">
        <v>1</v>
      </c>
      <c r="H654" s="45"/>
      <c r="I654" s="63"/>
    </row>
    <row r="655" spans="1:9" s="3" customFormat="1" ht="19.5" customHeight="1" x14ac:dyDescent="0.2">
      <c r="A655" s="81"/>
      <c r="B655" s="81"/>
      <c r="C655" s="63"/>
      <c r="D655" s="63"/>
      <c r="E655" s="63" t="s">
        <v>177</v>
      </c>
      <c r="F655" s="63" t="s">
        <v>467</v>
      </c>
      <c r="G655" s="63">
        <v>1</v>
      </c>
      <c r="H655" s="45"/>
      <c r="I655" s="63"/>
    </row>
    <row r="656" spans="1:9" s="3" customFormat="1" ht="19.5" customHeight="1" x14ac:dyDescent="0.2">
      <c r="A656" s="81"/>
      <c r="B656" s="81"/>
      <c r="C656" s="63"/>
      <c r="D656" s="63"/>
      <c r="E656" s="47"/>
      <c r="F656" s="63"/>
      <c r="G656" s="47"/>
      <c r="H656" s="45"/>
      <c r="I656" s="63"/>
    </row>
    <row r="657" spans="1:9" s="3" customFormat="1" ht="19.5" customHeight="1" x14ac:dyDescent="0.2">
      <c r="A657" s="81"/>
      <c r="B657" s="81"/>
      <c r="C657" s="63"/>
      <c r="D657" s="63"/>
      <c r="E657" s="46" t="s">
        <v>409</v>
      </c>
      <c r="F657" s="63"/>
      <c r="G657" s="50">
        <v>5</v>
      </c>
      <c r="H657" s="45"/>
      <c r="I657" s="63"/>
    </row>
    <row r="658" spans="1:9" s="3" customFormat="1" ht="23.25" customHeight="1" x14ac:dyDescent="0.2">
      <c r="A658" s="81"/>
      <c r="B658" s="81"/>
      <c r="C658" s="63">
        <v>531</v>
      </c>
      <c r="D658" s="63" t="s">
        <v>241</v>
      </c>
      <c r="E658" s="46" t="s">
        <v>410</v>
      </c>
      <c r="F658" s="9"/>
      <c r="G658" s="1">
        <v>3</v>
      </c>
      <c r="H658" s="45"/>
      <c r="I658" s="63"/>
    </row>
    <row r="659" spans="1:9" s="3" customFormat="1" ht="30.75" customHeight="1" x14ac:dyDescent="0.2">
      <c r="A659" s="79">
        <v>49</v>
      </c>
      <c r="B659" s="81" t="s">
        <v>96</v>
      </c>
      <c r="C659" s="63"/>
      <c r="D659" s="63"/>
      <c r="E659" s="63" t="s">
        <v>146</v>
      </c>
      <c r="F659" s="63" t="s">
        <v>383</v>
      </c>
      <c r="G659" s="63">
        <v>1</v>
      </c>
      <c r="H659" s="45"/>
      <c r="I659" s="63"/>
    </row>
    <row r="660" spans="1:9" s="3" customFormat="1" ht="23.25" customHeight="1" x14ac:dyDescent="0.2">
      <c r="A660" s="82"/>
      <c r="B660" s="81"/>
      <c r="C660" s="63"/>
      <c r="D660" s="63"/>
      <c r="E660" s="63" t="s">
        <v>146</v>
      </c>
      <c r="F660" s="63" t="s">
        <v>480</v>
      </c>
      <c r="G660" s="63">
        <v>2</v>
      </c>
      <c r="H660" s="45"/>
      <c r="I660" s="63"/>
    </row>
    <row r="661" spans="1:9" s="3" customFormat="1" ht="42" customHeight="1" x14ac:dyDescent="0.2">
      <c r="A661" s="80"/>
      <c r="B661" s="81"/>
      <c r="C661" s="63">
        <v>532</v>
      </c>
      <c r="D661" s="63" t="s">
        <v>242</v>
      </c>
      <c r="E661" s="46" t="s">
        <v>409</v>
      </c>
      <c r="F661" s="63"/>
      <c r="G661" s="77">
        <v>3</v>
      </c>
      <c r="H661" s="45"/>
      <c r="I661" s="63"/>
    </row>
    <row r="662" spans="1:9" s="3" customFormat="1" ht="30.75" customHeight="1" x14ac:dyDescent="0.2">
      <c r="A662" s="81">
        <v>50</v>
      </c>
      <c r="B662" s="83" t="s">
        <v>392</v>
      </c>
      <c r="C662" s="63">
        <v>533</v>
      </c>
      <c r="D662" s="59" t="s">
        <v>243</v>
      </c>
      <c r="E662" s="59" t="s">
        <v>125</v>
      </c>
      <c r="F662" s="68"/>
      <c r="G662" s="59">
        <v>1</v>
      </c>
      <c r="H662" s="45">
        <v>48.541499999999999</v>
      </c>
      <c r="I662" s="63"/>
    </row>
    <row r="663" spans="1:9" s="3" customFormat="1" ht="19.5" customHeight="1" x14ac:dyDescent="0.2">
      <c r="A663" s="81"/>
      <c r="B663" s="83"/>
      <c r="C663" s="63"/>
      <c r="D663" s="59"/>
      <c r="E663" s="59" t="s">
        <v>45</v>
      </c>
      <c r="F663" s="68"/>
      <c r="G663" s="59">
        <v>2</v>
      </c>
      <c r="H663" s="45">
        <v>28</v>
      </c>
      <c r="I663" s="63"/>
    </row>
    <row r="664" spans="1:9" s="3" customFormat="1" ht="19.5" customHeight="1" x14ac:dyDescent="0.2">
      <c r="A664" s="81"/>
      <c r="B664" s="83"/>
      <c r="C664" s="63"/>
      <c r="D664" s="59"/>
      <c r="E664" s="46" t="s">
        <v>409</v>
      </c>
      <c r="F664" s="63"/>
      <c r="G664" s="50">
        <v>1</v>
      </c>
      <c r="H664" s="45"/>
      <c r="I664" s="63"/>
    </row>
    <row r="665" spans="1:9" s="3" customFormat="1" ht="19.5" customHeight="1" x14ac:dyDescent="0.2">
      <c r="A665" s="81"/>
      <c r="B665" s="83"/>
      <c r="C665" s="63">
        <v>535</v>
      </c>
      <c r="D665" s="59" t="s">
        <v>243</v>
      </c>
      <c r="E665" s="46" t="s">
        <v>410</v>
      </c>
      <c r="F665" s="63"/>
      <c r="G665" s="50">
        <v>0</v>
      </c>
      <c r="H665" s="45"/>
      <c r="I665" s="63"/>
    </row>
    <row r="666" spans="1:9" s="3" customFormat="1" ht="19.5" customHeight="1" x14ac:dyDescent="0.2">
      <c r="A666" s="81">
        <v>51</v>
      </c>
      <c r="B666" s="81" t="s">
        <v>509</v>
      </c>
      <c r="C666" s="63">
        <v>537</v>
      </c>
      <c r="D666" s="63" t="s">
        <v>244</v>
      </c>
      <c r="E666" s="63" t="s">
        <v>3</v>
      </c>
      <c r="F666" s="63" t="s">
        <v>263</v>
      </c>
      <c r="G666" s="63">
        <v>1</v>
      </c>
      <c r="H666" s="45"/>
      <c r="I666" s="63" t="s">
        <v>511</v>
      </c>
    </row>
    <row r="667" spans="1:9" s="3" customFormat="1" ht="19.5" customHeight="1" x14ac:dyDescent="0.2">
      <c r="A667" s="81"/>
      <c r="B667" s="81"/>
      <c r="C667" s="63"/>
      <c r="D667" s="63"/>
      <c r="E667" s="63" t="s">
        <v>100</v>
      </c>
      <c r="F667" s="63" t="s">
        <v>263</v>
      </c>
      <c r="G667" s="63">
        <v>1</v>
      </c>
      <c r="H667" s="45"/>
      <c r="I667" s="63"/>
    </row>
    <row r="668" spans="1:9" s="3" customFormat="1" ht="20.25" customHeight="1" x14ac:dyDescent="0.2">
      <c r="A668" s="81"/>
      <c r="B668" s="81"/>
      <c r="C668" s="63"/>
      <c r="D668" s="63"/>
      <c r="E668" s="46" t="s">
        <v>409</v>
      </c>
      <c r="F668" s="63"/>
      <c r="G668" s="50">
        <v>2</v>
      </c>
      <c r="H668" s="45"/>
      <c r="I668" s="63"/>
    </row>
    <row r="669" spans="1:9" s="3" customFormat="1" ht="27" customHeight="1" x14ac:dyDescent="0.2">
      <c r="A669" s="81"/>
      <c r="B669" s="81"/>
      <c r="C669" s="63">
        <v>539</v>
      </c>
      <c r="D669" s="63" t="s">
        <v>244</v>
      </c>
      <c r="E669" s="46" t="s">
        <v>410</v>
      </c>
      <c r="F669" s="9"/>
      <c r="G669" s="1">
        <v>0</v>
      </c>
      <c r="H669" s="45"/>
      <c r="I669" s="63"/>
    </row>
    <row r="670" spans="1:9" s="3" customFormat="1" ht="19.5" customHeight="1" x14ac:dyDescent="0.2">
      <c r="A670" s="79">
        <v>52</v>
      </c>
      <c r="B670" s="81" t="s">
        <v>156</v>
      </c>
      <c r="C670" s="63">
        <v>540</v>
      </c>
      <c r="D670" s="63" t="s">
        <v>245</v>
      </c>
      <c r="E670" s="63" t="s">
        <v>22</v>
      </c>
      <c r="F670" s="63" t="s">
        <v>99</v>
      </c>
      <c r="G670" s="63">
        <v>8</v>
      </c>
      <c r="H670" s="45"/>
      <c r="I670" s="63" t="s">
        <v>511</v>
      </c>
    </row>
    <row r="671" spans="1:9" s="3" customFormat="1" ht="19.5" customHeight="1" x14ac:dyDescent="0.2">
      <c r="A671" s="82"/>
      <c r="B671" s="81"/>
      <c r="C671" s="63">
        <v>541</v>
      </c>
      <c r="D671" s="63" t="s">
        <v>245</v>
      </c>
      <c r="E671" s="63" t="s">
        <v>421</v>
      </c>
      <c r="F671" s="63" t="s">
        <v>98</v>
      </c>
      <c r="G671" s="63">
        <v>1</v>
      </c>
      <c r="H671" s="45"/>
      <c r="I671" s="63"/>
    </row>
    <row r="672" spans="1:9" s="3" customFormat="1" ht="19.5" customHeight="1" x14ac:dyDescent="0.2">
      <c r="A672" s="82"/>
      <c r="B672" s="81"/>
      <c r="C672" s="63">
        <v>542</v>
      </c>
      <c r="D672" s="63" t="s">
        <v>245</v>
      </c>
      <c r="E672" s="63" t="s">
        <v>414</v>
      </c>
      <c r="F672" s="63" t="s">
        <v>99</v>
      </c>
      <c r="G672" s="63">
        <v>1</v>
      </c>
      <c r="H672" s="45"/>
      <c r="I672" s="63"/>
    </row>
    <row r="673" spans="1:9" s="3" customFormat="1" ht="19.5" customHeight="1" x14ac:dyDescent="0.2">
      <c r="A673" s="82"/>
      <c r="B673" s="81"/>
      <c r="C673" s="63">
        <v>543</v>
      </c>
      <c r="D673" s="63" t="s">
        <v>245</v>
      </c>
      <c r="E673" s="63" t="s">
        <v>20</v>
      </c>
      <c r="F673" s="63" t="s">
        <v>98</v>
      </c>
      <c r="G673" s="63">
        <v>6</v>
      </c>
      <c r="H673" s="45"/>
      <c r="I673" s="63" t="s">
        <v>511</v>
      </c>
    </row>
    <row r="674" spans="1:9" s="3" customFormat="1" ht="19.5" customHeight="1" x14ac:dyDescent="0.2">
      <c r="A674" s="82"/>
      <c r="B674" s="81"/>
      <c r="C674" s="63">
        <v>544</v>
      </c>
      <c r="D674" s="63" t="s">
        <v>245</v>
      </c>
      <c r="E674" s="63" t="s">
        <v>31</v>
      </c>
      <c r="F674" s="63" t="s">
        <v>99</v>
      </c>
      <c r="G674" s="63">
        <v>2</v>
      </c>
      <c r="H674" s="45"/>
      <c r="I674" s="63" t="s">
        <v>511</v>
      </c>
    </row>
    <row r="675" spans="1:9" s="3" customFormat="1" ht="19.5" customHeight="1" x14ac:dyDescent="0.2">
      <c r="A675" s="82"/>
      <c r="B675" s="81"/>
      <c r="C675" s="63">
        <v>545</v>
      </c>
      <c r="D675" s="63" t="s">
        <v>245</v>
      </c>
      <c r="E675" s="47" t="s">
        <v>24</v>
      </c>
      <c r="F675" s="47" t="s">
        <v>99</v>
      </c>
      <c r="G675" s="47">
        <v>2</v>
      </c>
      <c r="H675" s="45"/>
      <c r="I675" s="9"/>
    </row>
    <row r="676" spans="1:9" s="3" customFormat="1" ht="19.5" customHeight="1" x14ac:dyDescent="0.2">
      <c r="A676" s="82"/>
      <c r="B676" s="81"/>
      <c r="C676" s="63">
        <v>546</v>
      </c>
      <c r="D676" s="63" t="s">
        <v>245</v>
      </c>
      <c r="E676" s="47" t="s">
        <v>258</v>
      </c>
      <c r="F676" s="47" t="s">
        <v>99</v>
      </c>
      <c r="G676" s="47">
        <v>3</v>
      </c>
      <c r="H676" s="45"/>
      <c r="I676" s="63"/>
    </row>
    <row r="677" spans="1:9" s="3" customFormat="1" ht="19.5" customHeight="1" x14ac:dyDescent="0.2">
      <c r="A677" s="82"/>
      <c r="B677" s="81"/>
      <c r="C677" s="63"/>
      <c r="D677" s="63"/>
      <c r="E677" s="47" t="s">
        <v>4</v>
      </c>
      <c r="F677" s="47" t="s">
        <v>468</v>
      </c>
      <c r="G677" s="47">
        <v>4</v>
      </c>
      <c r="H677" s="45"/>
      <c r="I677" s="63"/>
    </row>
    <row r="678" spans="1:9" s="3" customFormat="1" ht="19.5" customHeight="1" x14ac:dyDescent="0.2">
      <c r="A678" s="82"/>
      <c r="B678" s="81"/>
      <c r="C678" s="63"/>
      <c r="D678" s="63"/>
      <c r="E678" s="47" t="s">
        <v>9</v>
      </c>
      <c r="F678" s="47" t="s">
        <v>99</v>
      </c>
      <c r="G678" s="47">
        <v>2</v>
      </c>
      <c r="H678" s="45"/>
      <c r="I678" s="63"/>
    </row>
    <row r="679" spans="1:9" s="3" customFormat="1" ht="19.5" customHeight="1" x14ac:dyDescent="0.2">
      <c r="A679" s="82"/>
      <c r="B679" s="81"/>
      <c r="C679" s="63"/>
      <c r="D679" s="63"/>
      <c r="E679" s="47" t="s">
        <v>38</v>
      </c>
      <c r="F679" s="47" t="s">
        <v>99</v>
      </c>
      <c r="G679" s="47">
        <v>2</v>
      </c>
      <c r="H679" s="45"/>
      <c r="I679" s="63"/>
    </row>
    <row r="680" spans="1:9" s="3" customFormat="1" ht="19.5" customHeight="1" x14ac:dyDescent="0.2">
      <c r="A680" s="82"/>
      <c r="B680" s="81"/>
      <c r="C680" s="63"/>
      <c r="D680" s="63"/>
      <c r="E680" s="63" t="s">
        <v>65</v>
      </c>
      <c r="F680" s="63" t="s">
        <v>99</v>
      </c>
      <c r="G680" s="63">
        <v>6</v>
      </c>
      <c r="H680" s="45"/>
      <c r="I680" s="63"/>
    </row>
    <row r="681" spans="1:9" s="3" customFormat="1" ht="19.5" customHeight="1" x14ac:dyDescent="0.2">
      <c r="A681" s="82"/>
      <c r="B681" s="81"/>
      <c r="C681" s="63"/>
      <c r="D681" s="63"/>
      <c r="E681" s="63" t="s">
        <v>45</v>
      </c>
      <c r="F681" s="63" t="s">
        <v>99</v>
      </c>
      <c r="G681" s="63">
        <v>10</v>
      </c>
      <c r="H681" s="45"/>
      <c r="I681" s="63"/>
    </row>
    <row r="682" spans="1:9" s="3" customFormat="1" ht="19.5" customHeight="1" x14ac:dyDescent="0.2">
      <c r="A682" s="82"/>
      <c r="B682" s="81"/>
      <c r="C682" s="63"/>
      <c r="D682" s="63"/>
      <c r="E682" s="63" t="s">
        <v>148</v>
      </c>
      <c r="F682" s="63" t="s">
        <v>99</v>
      </c>
      <c r="G682" s="63">
        <v>1</v>
      </c>
      <c r="H682" s="45"/>
      <c r="I682" s="63"/>
    </row>
    <row r="683" spans="1:9" s="3" customFormat="1" ht="19.5" customHeight="1" x14ac:dyDescent="0.2">
      <c r="A683" s="82"/>
      <c r="B683" s="81"/>
      <c r="C683" s="63"/>
      <c r="D683" s="63"/>
      <c r="E683" s="63" t="s">
        <v>407</v>
      </c>
      <c r="F683" s="63" t="s">
        <v>99</v>
      </c>
      <c r="G683" s="63">
        <v>2</v>
      </c>
      <c r="H683" s="45"/>
      <c r="I683" s="63"/>
    </row>
    <row r="684" spans="1:9" s="3" customFormat="1" ht="19.5" customHeight="1" x14ac:dyDescent="0.2">
      <c r="A684" s="82"/>
      <c r="B684" s="81"/>
      <c r="C684" s="63"/>
      <c r="D684" s="63"/>
      <c r="E684" s="48" t="s">
        <v>477</v>
      </c>
      <c r="F684" s="63" t="s">
        <v>99</v>
      </c>
      <c r="G684" s="63">
        <v>1</v>
      </c>
      <c r="H684" s="45"/>
      <c r="I684" s="63"/>
    </row>
    <row r="685" spans="1:9" s="3" customFormat="1" ht="19.5" customHeight="1" x14ac:dyDescent="0.25">
      <c r="A685" s="82"/>
      <c r="B685" s="81"/>
      <c r="C685" s="63"/>
      <c r="D685" s="63"/>
      <c r="E685" s="9"/>
      <c r="F685" s="9"/>
      <c r="G685" s="9"/>
      <c r="H685" s="9"/>
      <c r="I685" s="9"/>
    </row>
    <row r="686" spans="1:9" s="3" customFormat="1" ht="19.5" customHeight="1" x14ac:dyDescent="0.2">
      <c r="A686" s="82"/>
      <c r="B686" s="81"/>
      <c r="C686" s="63">
        <v>548</v>
      </c>
      <c r="D686" s="63" t="s">
        <v>245</v>
      </c>
      <c r="E686" s="46" t="s">
        <v>409</v>
      </c>
      <c r="F686" s="46"/>
      <c r="G686" s="50">
        <v>18</v>
      </c>
      <c r="H686" s="45"/>
      <c r="I686" s="63"/>
    </row>
    <row r="687" spans="1:9" s="3" customFormat="1" ht="19.5" customHeight="1" x14ac:dyDescent="0.2">
      <c r="A687" s="80"/>
      <c r="B687" s="81"/>
      <c r="C687" s="63"/>
      <c r="D687" s="63"/>
      <c r="E687" s="46" t="s">
        <v>410</v>
      </c>
      <c r="F687" s="9"/>
      <c r="G687" s="1">
        <v>19</v>
      </c>
      <c r="H687" s="45"/>
      <c r="I687" s="63"/>
    </row>
    <row r="688" spans="1:9" s="3" customFormat="1" ht="19.5" customHeight="1" x14ac:dyDescent="0.2">
      <c r="A688" s="81">
        <v>53</v>
      </c>
      <c r="B688" s="81" t="s">
        <v>165</v>
      </c>
      <c r="C688" s="63">
        <v>549</v>
      </c>
      <c r="D688" s="63" t="s">
        <v>246</v>
      </c>
      <c r="E688" s="63" t="s">
        <v>3</v>
      </c>
      <c r="F688" s="63" t="s">
        <v>99</v>
      </c>
      <c r="G688" s="63">
        <v>3</v>
      </c>
      <c r="H688" s="45"/>
      <c r="I688" s="63" t="s">
        <v>511</v>
      </c>
    </row>
    <row r="689" spans="1:9" s="3" customFormat="1" ht="19.5" customHeight="1" x14ac:dyDescent="0.2">
      <c r="A689" s="81"/>
      <c r="B689" s="81"/>
      <c r="C689" s="63">
        <v>550</v>
      </c>
      <c r="D689" s="63" t="s">
        <v>246</v>
      </c>
      <c r="E689" s="63" t="s">
        <v>513</v>
      </c>
      <c r="F689" s="63" t="s">
        <v>99</v>
      </c>
      <c r="G689" s="63">
        <v>1</v>
      </c>
      <c r="H689" s="45"/>
      <c r="I689" s="63"/>
    </row>
    <row r="690" spans="1:9" s="3" customFormat="1" ht="19.5" customHeight="1" x14ac:dyDescent="0.2">
      <c r="A690" s="81"/>
      <c r="B690" s="81"/>
      <c r="C690" s="63"/>
      <c r="D690" s="63"/>
      <c r="E690" s="63" t="s">
        <v>22</v>
      </c>
      <c r="F690" s="63" t="s">
        <v>99</v>
      </c>
      <c r="G690" s="63">
        <v>2</v>
      </c>
      <c r="H690" s="45"/>
      <c r="I690" s="63" t="s">
        <v>511</v>
      </c>
    </row>
    <row r="691" spans="1:9" s="3" customFormat="1" ht="19.5" customHeight="1" x14ac:dyDescent="0.2">
      <c r="A691" s="81"/>
      <c r="B691" s="81"/>
      <c r="C691" s="63">
        <v>551</v>
      </c>
      <c r="D691" s="63" t="s">
        <v>246</v>
      </c>
      <c r="E691" s="63" t="s">
        <v>510</v>
      </c>
      <c r="F691" s="63" t="s">
        <v>99</v>
      </c>
      <c r="G691" s="63">
        <v>1</v>
      </c>
      <c r="H691" s="45"/>
      <c r="I691" s="63"/>
    </row>
    <row r="692" spans="1:9" s="3" customFormat="1" ht="19.5" customHeight="1" x14ac:dyDescent="0.2">
      <c r="A692" s="81"/>
      <c r="B692" s="81"/>
      <c r="C692" s="63">
        <v>552</v>
      </c>
      <c r="D692" s="63" t="s">
        <v>246</v>
      </c>
      <c r="E692" s="63" t="s">
        <v>13</v>
      </c>
      <c r="F692" s="63" t="s">
        <v>99</v>
      </c>
      <c r="G692" s="63">
        <v>1</v>
      </c>
      <c r="H692" s="45"/>
    </row>
    <row r="693" spans="1:9" s="3" customFormat="1" ht="19.5" customHeight="1" x14ac:dyDescent="0.2">
      <c r="A693" s="81"/>
      <c r="B693" s="81"/>
      <c r="C693" s="63"/>
      <c r="D693" s="63"/>
      <c r="E693" s="63" t="s">
        <v>32</v>
      </c>
      <c r="F693" s="63" t="s">
        <v>99</v>
      </c>
      <c r="G693" s="63">
        <v>1</v>
      </c>
      <c r="H693" s="45"/>
      <c r="I693" s="63" t="s">
        <v>511</v>
      </c>
    </row>
    <row r="694" spans="1:9" s="3" customFormat="1" ht="19.5" customHeight="1" x14ac:dyDescent="0.2">
      <c r="A694" s="81"/>
      <c r="B694" s="81"/>
      <c r="C694" s="63"/>
      <c r="D694" s="63"/>
      <c r="E694" s="63" t="s">
        <v>458</v>
      </c>
      <c r="F694" s="63" t="s">
        <v>99</v>
      </c>
      <c r="G694" s="63">
        <v>2</v>
      </c>
      <c r="H694" s="45"/>
      <c r="I694" s="63"/>
    </row>
    <row r="695" spans="1:9" s="3" customFormat="1" ht="19.5" customHeight="1" x14ac:dyDescent="0.2">
      <c r="A695" s="81"/>
      <c r="B695" s="81"/>
      <c r="C695" s="63"/>
      <c r="D695" s="63"/>
      <c r="E695" s="63" t="s">
        <v>41</v>
      </c>
      <c r="F695" s="63" t="s">
        <v>99</v>
      </c>
      <c r="G695" s="63">
        <v>1</v>
      </c>
      <c r="H695" s="45"/>
      <c r="I695" s="63"/>
    </row>
    <row r="696" spans="1:9" s="3" customFormat="1" ht="19.5" customHeight="1" x14ac:dyDescent="0.2">
      <c r="A696" s="81"/>
      <c r="B696" s="81"/>
      <c r="C696" s="63"/>
      <c r="D696" s="63"/>
      <c r="E696" s="63" t="s">
        <v>12</v>
      </c>
      <c r="F696" s="63" t="s">
        <v>137</v>
      </c>
      <c r="G696" s="63">
        <v>1</v>
      </c>
      <c r="H696" s="45"/>
      <c r="I696" s="63"/>
    </row>
    <row r="697" spans="1:9" s="3" customFormat="1" ht="19.5" customHeight="1" x14ac:dyDescent="0.2">
      <c r="A697" s="81"/>
      <c r="B697" s="81"/>
      <c r="C697" s="63"/>
      <c r="D697" s="63"/>
      <c r="E697" s="63" t="s">
        <v>459</v>
      </c>
      <c r="F697" s="63" t="s">
        <v>99</v>
      </c>
      <c r="G697" s="63">
        <v>1</v>
      </c>
      <c r="H697" s="45"/>
      <c r="I697" s="63"/>
    </row>
    <row r="698" spans="1:9" s="3" customFormat="1" ht="19.5" customHeight="1" x14ac:dyDescent="0.2">
      <c r="A698" s="81"/>
      <c r="B698" s="81"/>
      <c r="C698" s="63">
        <v>553</v>
      </c>
      <c r="D698" s="63" t="s">
        <v>246</v>
      </c>
      <c r="E698" s="63" t="s">
        <v>9</v>
      </c>
      <c r="F698" s="63" t="s">
        <v>99</v>
      </c>
      <c r="G698" s="63">
        <v>6</v>
      </c>
      <c r="H698" s="45"/>
      <c r="I698" s="63"/>
    </row>
    <row r="699" spans="1:9" s="3" customFormat="1" ht="19.5" customHeight="1" x14ac:dyDescent="0.2">
      <c r="A699" s="81"/>
      <c r="B699" s="81"/>
      <c r="C699" s="63"/>
      <c r="D699" s="63"/>
      <c r="E699" s="63" t="s">
        <v>441</v>
      </c>
      <c r="F699" s="63" t="s">
        <v>99</v>
      </c>
      <c r="G699" s="63">
        <v>1</v>
      </c>
      <c r="H699" s="45"/>
      <c r="I699" s="63"/>
    </row>
    <row r="700" spans="1:9" s="3" customFormat="1" ht="19.5" customHeight="1" x14ac:dyDescent="0.2">
      <c r="A700" s="81"/>
      <c r="B700" s="81"/>
      <c r="C700" s="63"/>
      <c r="D700" s="63"/>
      <c r="E700" s="63" t="s">
        <v>427</v>
      </c>
      <c r="F700" s="63" t="s">
        <v>99</v>
      </c>
      <c r="G700" s="63">
        <v>1</v>
      </c>
      <c r="H700" s="45"/>
      <c r="I700" s="63"/>
    </row>
    <row r="701" spans="1:9" s="3" customFormat="1" ht="19.5" customHeight="1" x14ac:dyDescent="0.2">
      <c r="A701" s="81"/>
      <c r="B701" s="81"/>
      <c r="C701" s="63"/>
      <c r="D701" s="63"/>
      <c r="E701" s="63" t="s">
        <v>484</v>
      </c>
      <c r="F701" s="63" t="s">
        <v>99</v>
      </c>
      <c r="G701" s="63">
        <v>3</v>
      </c>
      <c r="H701" s="45"/>
      <c r="I701" s="63"/>
    </row>
    <row r="702" spans="1:9" s="3" customFormat="1" ht="19.5" customHeight="1" x14ac:dyDescent="0.2">
      <c r="A702" s="81"/>
      <c r="B702" s="81"/>
      <c r="C702" s="63"/>
      <c r="D702" s="63"/>
      <c r="E702" s="63" t="s">
        <v>24</v>
      </c>
      <c r="F702" s="63" t="s">
        <v>99</v>
      </c>
      <c r="G702" s="63">
        <v>2</v>
      </c>
      <c r="H702" s="45"/>
      <c r="I702" s="63"/>
    </row>
    <row r="703" spans="1:9" s="3" customFormat="1" ht="19.5" customHeight="1" x14ac:dyDescent="0.2">
      <c r="A703" s="81"/>
      <c r="B703" s="81"/>
      <c r="C703" s="63"/>
      <c r="D703" s="63"/>
      <c r="E703" s="63" t="s">
        <v>408</v>
      </c>
      <c r="F703" s="63" t="s">
        <v>485</v>
      </c>
      <c r="G703" s="63">
        <v>1</v>
      </c>
      <c r="H703" s="45"/>
      <c r="I703" s="63"/>
    </row>
    <row r="704" spans="1:9" s="3" customFormat="1" ht="19.5" customHeight="1" x14ac:dyDescent="0.2">
      <c r="A704" s="81"/>
      <c r="B704" s="81"/>
      <c r="C704" s="63"/>
      <c r="D704" s="63"/>
      <c r="E704" s="63" t="s">
        <v>497</v>
      </c>
      <c r="F704" s="63" t="s">
        <v>487</v>
      </c>
      <c r="G704" s="63">
        <v>1</v>
      </c>
      <c r="H704" s="45"/>
      <c r="I704" s="63"/>
    </row>
    <row r="705" spans="1:9" s="3" customFormat="1" ht="19.5" customHeight="1" x14ac:dyDescent="0.2">
      <c r="A705" s="81"/>
      <c r="B705" s="81"/>
      <c r="C705" s="63"/>
      <c r="D705" s="63"/>
      <c r="E705" s="63" t="s">
        <v>498</v>
      </c>
      <c r="F705" s="63" t="s">
        <v>487</v>
      </c>
      <c r="G705" s="63">
        <v>1</v>
      </c>
      <c r="H705" s="45"/>
      <c r="I705" s="63"/>
    </row>
    <row r="706" spans="1:9" s="3" customFormat="1" ht="19.5" customHeight="1" x14ac:dyDescent="0.2">
      <c r="A706" s="81"/>
      <c r="B706" s="81"/>
      <c r="C706" s="63"/>
      <c r="D706" s="63"/>
      <c r="E706" s="63" t="s">
        <v>486</v>
      </c>
      <c r="F706" s="63" t="s">
        <v>137</v>
      </c>
      <c r="G706" s="63">
        <v>1</v>
      </c>
      <c r="H706" s="45"/>
      <c r="I706" s="63"/>
    </row>
    <row r="707" spans="1:9" s="3" customFormat="1" ht="19.5" customHeight="1" x14ac:dyDescent="0.2">
      <c r="A707" s="81"/>
      <c r="B707" s="81"/>
      <c r="C707" s="63"/>
      <c r="D707" s="63"/>
      <c r="E707" s="63" t="s">
        <v>482</v>
      </c>
      <c r="F707" s="63" t="s">
        <v>487</v>
      </c>
      <c r="G707" s="63">
        <v>1</v>
      </c>
      <c r="H707" s="45"/>
      <c r="I707" s="63"/>
    </row>
    <row r="708" spans="1:9" s="3" customFormat="1" ht="19.5" customHeight="1" x14ac:dyDescent="0.2">
      <c r="A708" s="81"/>
      <c r="B708" s="81"/>
      <c r="C708" s="63"/>
      <c r="D708" s="63"/>
      <c r="E708" s="63" t="s">
        <v>44</v>
      </c>
      <c r="F708" s="63" t="s">
        <v>99</v>
      </c>
      <c r="G708" s="63">
        <v>1</v>
      </c>
      <c r="H708" s="45"/>
      <c r="I708" s="63"/>
    </row>
    <row r="709" spans="1:9" s="3" customFormat="1" ht="19.5" customHeight="1" x14ac:dyDescent="0.2">
      <c r="A709" s="81"/>
      <c r="B709" s="81"/>
      <c r="C709" s="63"/>
      <c r="D709" s="63"/>
      <c r="E709" s="63" t="s">
        <v>66</v>
      </c>
      <c r="F709" s="63" t="s">
        <v>99</v>
      </c>
      <c r="G709" s="63">
        <v>3</v>
      </c>
      <c r="H709" s="45"/>
      <c r="I709" s="63"/>
    </row>
    <row r="710" spans="1:9" s="3" customFormat="1" ht="19.5" customHeight="1" x14ac:dyDescent="0.2">
      <c r="A710" s="81"/>
      <c r="B710" s="81"/>
      <c r="C710" s="63"/>
      <c r="D710" s="63"/>
      <c r="E710" s="63" t="s">
        <v>536</v>
      </c>
      <c r="F710" s="63" t="s">
        <v>444</v>
      </c>
      <c r="G710" s="63">
        <v>1</v>
      </c>
      <c r="H710" s="45"/>
      <c r="I710" s="63"/>
    </row>
    <row r="711" spans="1:9" s="3" customFormat="1" ht="19.5" customHeight="1" x14ac:dyDescent="0.2">
      <c r="A711" s="81"/>
      <c r="B711" s="81"/>
      <c r="C711" s="63"/>
      <c r="D711" s="63"/>
      <c r="E711" s="63" t="s">
        <v>534</v>
      </c>
      <c r="F711" s="63" t="s">
        <v>137</v>
      </c>
      <c r="G711" s="63">
        <v>1</v>
      </c>
      <c r="H711" s="45"/>
      <c r="I711" s="63"/>
    </row>
    <row r="712" spans="1:9" s="3" customFormat="1" ht="19.5" customHeight="1" x14ac:dyDescent="0.2">
      <c r="A712" s="81"/>
      <c r="B712" s="81"/>
      <c r="C712" s="63"/>
      <c r="D712" s="63"/>
      <c r="E712" s="63" t="s">
        <v>535</v>
      </c>
      <c r="F712" s="63" t="s">
        <v>507</v>
      </c>
      <c r="G712" s="63">
        <v>1</v>
      </c>
      <c r="H712" s="45"/>
      <c r="I712" s="63"/>
    </row>
    <row r="713" spans="1:9" s="3" customFormat="1" ht="19.5" customHeight="1" x14ac:dyDescent="0.2">
      <c r="A713" s="81"/>
      <c r="B713" s="81"/>
      <c r="C713" s="63"/>
      <c r="D713" s="63"/>
      <c r="E713" s="63" t="s">
        <v>45</v>
      </c>
      <c r="F713" s="63" t="s">
        <v>99</v>
      </c>
      <c r="G713" s="63">
        <v>5</v>
      </c>
      <c r="H713" s="45"/>
      <c r="I713" s="63"/>
    </row>
    <row r="714" spans="1:9" s="3" customFormat="1" ht="19.5" customHeight="1" x14ac:dyDescent="0.2">
      <c r="A714" s="81"/>
      <c r="B714" s="81"/>
      <c r="C714" s="63"/>
      <c r="D714" s="63"/>
      <c r="E714" s="46" t="s">
        <v>409</v>
      </c>
      <c r="F714" s="9"/>
      <c r="G714" s="1">
        <v>9</v>
      </c>
      <c r="H714" s="45"/>
      <c r="I714" s="63"/>
    </row>
    <row r="715" spans="1:9" s="3" customFormat="1" ht="19.5" customHeight="1" x14ac:dyDescent="0.2">
      <c r="A715" s="81"/>
      <c r="B715" s="81"/>
      <c r="C715" s="63">
        <v>563</v>
      </c>
      <c r="D715" s="63" t="s">
        <v>246</v>
      </c>
      <c r="E715" s="46" t="s">
        <v>410</v>
      </c>
      <c r="F715" s="9"/>
      <c r="G715" s="1">
        <v>13</v>
      </c>
      <c r="H715" s="45"/>
      <c r="I715" s="63"/>
    </row>
    <row r="716" spans="1:9" s="3" customFormat="1" ht="33.75" customHeight="1" x14ac:dyDescent="0.2">
      <c r="A716" s="84">
        <v>54</v>
      </c>
      <c r="B716" s="81" t="s">
        <v>527</v>
      </c>
      <c r="C716" s="63">
        <v>564</v>
      </c>
      <c r="D716" s="63" t="s">
        <v>247</v>
      </c>
      <c r="E716" s="63" t="s">
        <v>32</v>
      </c>
      <c r="F716" s="63"/>
      <c r="G716" s="62">
        <v>1</v>
      </c>
      <c r="H716" s="45"/>
      <c r="I716" s="63" t="s">
        <v>511</v>
      </c>
    </row>
    <row r="717" spans="1:9" s="3" customFormat="1" ht="19.5" customHeight="1" x14ac:dyDescent="0.25">
      <c r="A717" s="84"/>
      <c r="B717" s="81"/>
      <c r="C717" s="63">
        <v>565</v>
      </c>
      <c r="D717" s="63" t="s">
        <v>247</v>
      </c>
      <c r="E717" s="47" t="s">
        <v>41</v>
      </c>
      <c r="F717" s="9"/>
      <c r="G717" s="9">
        <v>1</v>
      </c>
      <c r="H717" s="9"/>
      <c r="I717" s="9"/>
    </row>
    <row r="718" spans="1:9" s="3" customFormat="1" ht="19.5" customHeight="1" x14ac:dyDescent="0.2">
      <c r="A718" s="84"/>
      <c r="B718" s="81"/>
      <c r="C718" s="63">
        <v>568</v>
      </c>
      <c r="D718" s="63" t="s">
        <v>247</v>
      </c>
      <c r="E718" s="46" t="s">
        <v>409</v>
      </c>
      <c r="F718" s="9"/>
      <c r="G718" s="1">
        <v>1</v>
      </c>
      <c r="H718" s="45"/>
      <c r="I718" s="63"/>
    </row>
    <row r="719" spans="1:9" s="3" customFormat="1" ht="57" customHeight="1" x14ac:dyDescent="0.2">
      <c r="A719" s="84"/>
      <c r="B719" s="81"/>
      <c r="C719" s="63">
        <v>569</v>
      </c>
      <c r="D719" s="63" t="s">
        <v>247</v>
      </c>
      <c r="E719" s="46" t="s">
        <v>410</v>
      </c>
      <c r="F719" s="9"/>
      <c r="G719" s="1">
        <v>1</v>
      </c>
      <c r="H719" s="45"/>
      <c r="I719" s="63"/>
    </row>
    <row r="720" spans="1:9" s="3" customFormat="1" ht="47.25" customHeight="1" x14ac:dyDescent="0.2">
      <c r="A720" s="42">
        <v>55</v>
      </c>
      <c r="B720" s="49" t="s">
        <v>391</v>
      </c>
      <c r="C720" s="63">
        <v>570</v>
      </c>
      <c r="D720" s="49" t="s">
        <v>248</v>
      </c>
      <c r="E720" s="49" t="s">
        <v>55</v>
      </c>
      <c r="F720" s="49"/>
      <c r="G720" s="49"/>
      <c r="H720" s="45"/>
      <c r="I720" s="63"/>
    </row>
    <row r="721" spans="1:9" s="3" customFormat="1" ht="25.5" customHeight="1" x14ac:dyDescent="0.2">
      <c r="A721" s="81">
        <v>56</v>
      </c>
      <c r="B721" s="81" t="s">
        <v>448</v>
      </c>
      <c r="C721" s="63">
        <v>571</v>
      </c>
      <c r="D721" s="63" t="s">
        <v>249</v>
      </c>
      <c r="E721" s="49" t="s">
        <v>55</v>
      </c>
      <c r="F721" s="49"/>
      <c r="G721" s="49"/>
      <c r="H721" s="45"/>
      <c r="I721" s="63"/>
    </row>
    <row r="722" spans="1:9" s="3" customFormat="1" ht="19.5" customHeight="1" x14ac:dyDescent="0.2">
      <c r="A722" s="81"/>
      <c r="B722" s="81"/>
      <c r="C722" s="63">
        <v>572</v>
      </c>
      <c r="D722" s="63" t="s">
        <v>249</v>
      </c>
      <c r="E722" s="49"/>
      <c r="F722" s="49"/>
      <c r="G722" s="49"/>
      <c r="H722" s="45"/>
      <c r="I722" s="63"/>
    </row>
    <row r="723" spans="1:9" s="3" customFormat="1" ht="19.5" customHeight="1" x14ac:dyDescent="0.25">
      <c r="A723" s="81"/>
      <c r="B723" s="81"/>
      <c r="C723" s="63">
        <v>573</v>
      </c>
      <c r="D723" s="63" t="s">
        <v>249</v>
      </c>
      <c r="E723" s="49"/>
      <c r="F723" s="49"/>
      <c r="G723" s="49"/>
      <c r="H723" s="9"/>
      <c r="I723" s="63"/>
    </row>
    <row r="724" spans="1:9" s="3" customFormat="1" ht="9" customHeight="1" x14ac:dyDescent="0.2">
      <c r="A724" s="81"/>
      <c r="B724" s="81"/>
      <c r="C724" s="63">
        <v>574</v>
      </c>
      <c r="D724" s="63" t="s">
        <v>249</v>
      </c>
      <c r="H724" s="45"/>
      <c r="I724" s="63"/>
    </row>
    <row r="725" spans="1:9" s="3" customFormat="1" ht="19.5" hidden="1" customHeight="1" x14ac:dyDescent="0.2">
      <c r="A725" s="81"/>
      <c r="B725" s="81"/>
      <c r="C725" s="63">
        <v>575</v>
      </c>
      <c r="D725" s="63" t="s">
        <v>249</v>
      </c>
      <c r="E725" s="63"/>
      <c r="F725" s="47"/>
      <c r="G725" s="47"/>
      <c r="H725" s="45"/>
      <c r="I725" s="63"/>
    </row>
    <row r="726" spans="1:9" s="3" customFormat="1" ht="19.5" customHeight="1" x14ac:dyDescent="0.2">
      <c r="A726" s="79">
        <v>57</v>
      </c>
      <c r="B726" s="79" t="s">
        <v>129</v>
      </c>
      <c r="C726" s="63"/>
      <c r="D726" s="63"/>
      <c r="E726" s="63" t="s">
        <v>44</v>
      </c>
      <c r="F726" s="47"/>
      <c r="G726" s="47">
        <v>1</v>
      </c>
      <c r="H726" s="45"/>
      <c r="I726" s="63"/>
    </row>
    <row r="727" spans="1:9" s="3" customFormat="1" ht="66" customHeight="1" x14ac:dyDescent="0.2">
      <c r="A727" s="80"/>
      <c r="B727" s="80"/>
      <c r="C727" s="63">
        <v>582</v>
      </c>
      <c r="D727" s="63" t="s">
        <v>250</v>
      </c>
      <c r="E727" s="63" t="s">
        <v>133</v>
      </c>
      <c r="F727" s="63"/>
      <c r="G727" s="63">
        <v>4</v>
      </c>
      <c r="H727" s="45"/>
      <c r="I727" s="63"/>
    </row>
    <row r="728" spans="1:9" s="3" customFormat="1" ht="31.5" customHeight="1" x14ac:dyDescent="0.2">
      <c r="A728" s="90">
        <v>58</v>
      </c>
      <c r="B728" s="87" t="s">
        <v>123</v>
      </c>
      <c r="C728" s="63"/>
      <c r="D728" s="63"/>
      <c r="E728" s="63" t="s">
        <v>256</v>
      </c>
      <c r="F728" s="63"/>
      <c r="G728" s="63">
        <v>1</v>
      </c>
      <c r="H728" s="45"/>
      <c r="I728" s="63"/>
    </row>
    <row r="729" spans="1:9" s="3" customFormat="1" ht="20.25" customHeight="1" x14ac:dyDescent="0.2">
      <c r="A729" s="91"/>
      <c r="B729" s="88"/>
      <c r="C729" s="63"/>
      <c r="D729" s="63"/>
      <c r="E729" s="63" t="s">
        <v>465</v>
      </c>
      <c r="F729" s="63"/>
      <c r="G729" s="63">
        <v>1</v>
      </c>
      <c r="H729" s="45"/>
      <c r="I729" s="63"/>
    </row>
    <row r="730" spans="1:9" s="3" customFormat="1" ht="18" customHeight="1" x14ac:dyDescent="0.2">
      <c r="A730" s="91"/>
      <c r="B730" s="89"/>
      <c r="E730" s="46" t="s">
        <v>409</v>
      </c>
      <c r="F730" s="9"/>
      <c r="G730" s="1">
        <v>2</v>
      </c>
      <c r="H730" s="45">
        <v>35</v>
      </c>
      <c r="I730" s="63"/>
    </row>
    <row r="731" spans="1:9" s="3" customFormat="1" ht="18" customHeight="1" x14ac:dyDescent="0.2">
      <c r="A731" s="91"/>
      <c r="B731" s="89"/>
      <c r="E731" s="46" t="s">
        <v>410</v>
      </c>
      <c r="F731" s="9"/>
      <c r="G731" s="1">
        <v>0</v>
      </c>
      <c r="H731" s="45">
        <v>40</v>
      </c>
      <c r="I731" s="63"/>
    </row>
    <row r="732" spans="1:9" s="3" customFormat="1" ht="19.5" customHeight="1" x14ac:dyDescent="0.25">
      <c r="A732" s="86">
        <v>59</v>
      </c>
      <c r="B732" s="86" t="s">
        <v>142</v>
      </c>
      <c r="C732" s="63">
        <v>584</v>
      </c>
      <c r="D732" s="63" t="s">
        <v>251</v>
      </c>
      <c r="E732" s="63" t="s">
        <v>141</v>
      </c>
      <c r="F732" s="63" t="s">
        <v>282</v>
      </c>
      <c r="G732" s="63">
        <v>1</v>
      </c>
      <c r="H732" s="78"/>
      <c r="I732" s="63"/>
    </row>
    <row r="733" spans="1:9" s="3" customFormat="1" ht="19.5" customHeight="1" x14ac:dyDescent="0.25">
      <c r="A733" s="86"/>
      <c r="B733" s="86"/>
      <c r="C733" s="63"/>
      <c r="D733" s="63"/>
      <c r="E733" s="63" t="s">
        <v>140</v>
      </c>
      <c r="F733" s="63" t="s">
        <v>281</v>
      </c>
      <c r="G733" s="63">
        <v>1</v>
      </c>
      <c r="H733" s="78"/>
      <c r="I733" s="63"/>
    </row>
    <row r="734" spans="1:9" s="3" customFormat="1" ht="19.5" customHeight="1" x14ac:dyDescent="0.25">
      <c r="A734" s="86"/>
      <c r="B734" s="86"/>
      <c r="C734" s="63"/>
      <c r="D734" s="63"/>
      <c r="E734" s="63" t="s">
        <v>140</v>
      </c>
      <c r="F734" s="63" t="s">
        <v>280</v>
      </c>
      <c r="G734" s="63">
        <v>1</v>
      </c>
      <c r="H734" s="78"/>
      <c r="I734" s="63"/>
    </row>
    <row r="735" spans="1:9" s="3" customFormat="1" ht="19.5" customHeight="1" x14ac:dyDescent="0.25">
      <c r="A735" s="86"/>
      <c r="B735" s="86"/>
      <c r="C735" s="63"/>
      <c r="D735" s="63"/>
      <c r="E735" s="63" t="s">
        <v>140</v>
      </c>
      <c r="F735" s="63" t="s">
        <v>422</v>
      </c>
      <c r="G735" s="63">
        <v>1</v>
      </c>
      <c r="H735" s="78"/>
      <c r="I735" s="63"/>
    </row>
    <row r="736" spans="1:9" s="3" customFormat="1" ht="19.5" customHeight="1" x14ac:dyDescent="0.25">
      <c r="A736" s="86"/>
      <c r="B736" s="86"/>
      <c r="C736" s="63"/>
      <c r="D736" s="63"/>
      <c r="E736" s="63" t="s">
        <v>140</v>
      </c>
      <c r="F736" s="63" t="s">
        <v>282</v>
      </c>
      <c r="G736" s="63">
        <v>1</v>
      </c>
      <c r="H736" s="78"/>
      <c r="I736" s="63"/>
    </row>
    <row r="737" spans="1:9" s="3" customFormat="1" ht="19.5" customHeight="1" x14ac:dyDescent="0.25">
      <c r="A737" s="86"/>
      <c r="B737" s="86"/>
      <c r="C737" s="63"/>
      <c r="D737" s="63"/>
      <c r="E737" s="63" t="s">
        <v>140</v>
      </c>
      <c r="F737" s="63" t="s">
        <v>284</v>
      </c>
      <c r="G737" s="63">
        <v>1</v>
      </c>
      <c r="H737" s="78"/>
      <c r="I737" s="63"/>
    </row>
    <row r="738" spans="1:9" s="3" customFormat="1" ht="19.5" customHeight="1" x14ac:dyDescent="0.25">
      <c r="A738" s="86"/>
      <c r="B738" s="86"/>
      <c r="C738" s="63"/>
      <c r="D738" s="63"/>
      <c r="E738" s="63" t="s">
        <v>140</v>
      </c>
      <c r="F738" s="63" t="s">
        <v>461</v>
      </c>
      <c r="G738" s="63">
        <v>1</v>
      </c>
      <c r="H738" s="78"/>
      <c r="I738" s="63"/>
    </row>
    <row r="739" spans="1:9" s="3" customFormat="1" ht="19.5" customHeight="1" x14ac:dyDescent="0.25">
      <c r="A739" s="86"/>
      <c r="B739" s="86"/>
      <c r="C739" s="63"/>
      <c r="D739" s="63"/>
      <c r="E739" s="63" t="s">
        <v>118</v>
      </c>
      <c r="F739" s="63" t="s">
        <v>283</v>
      </c>
      <c r="G739" s="63">
        <v>1</v>
      </c>
      <c r="H739" s="78"/>
      <c r="I739" s="63"/>
    </row>
    <row r="740" spans="1:9" s="3" customFormat="1" ht="19.5" customHeight="1" x14ac:dyDescent="0.25">
      <c r="A740" s="86"/>
      <c r="B740" s="86"/>
      <c r="C740" s="63"/>
      <c r="D740" s="63"/>
      <c r="E740" s="63" t="s">
        <v>118</v>
      </c>
      <c r="F740" s="63" t="s">
        <v>423</v>
      </c>
      <c r="G740" s="63">
        <v>1</v>
      </c>
      <c r="H740" s="78"/>
      <c r="I740" s="63"/>
    </row>
    <row r="741" spans="1:9" s="3" customFormat="1" ht="21" customHeight="1" x14ac:dyDescent="0.25">
      <c r="A741" s="86"/>
      <c r="B741" s="86"/>
      <c r="C741" s="63"/>
      <c r="D741" s="63"/>
      <c r="E741" s="63" t="s">
        <v>118</v>
      </c>
      <c r="F741" s="63" t="s">
        <v>284</v>
      </c>
      <c r="G741" s="63">
        <v>1</v>
      </c>
      <c r="H741" s="9"/>
      <c r="I741" s="63"/>
    </row>
    <row r="742" spans="1:9" s="3" customFormat="1" ht="32.25" customHeight="1" x14ac:dyDescent="0.25">
      <c r="A742" s="86"/>
      <c r="B742" s="86"/>
      <c r="C742" s="9"/>
      <c r="D742" s="9"/>
      <c r="E742" s="63" t="s">
        <v>118</v>
      </c>
      <c r="F742" s="63" t="s">
        <v>417</v>
      </c>
      <c r="G742" s="63">
        <v>1</v>
      </c>
      <c r="H742" s="9"/>
      <c r="I742" s="9"/>
    </row>
    <row r="743" spans="1:9" s="3" customFormat="1" ht="27" customHeight="1" x14ac:dyDescent="0.25">
      <c r="A743" s="86"/>
      <c r="B743" s="86"/>
      <c r="C743" s="9"/>
      <c r="D743" s="9"/>
      <c r="E743" s="51" t="s">
        <v>418</v>
      </c>
      <c r="F743" s="63"/>
      <c r="G743" s="63">
        <v>4</v>
      </c>
      <c r="H743" s="9"/>
      <c r="I743" s="9"/>
    </row>
    <row r="744" spans="1:9" ht="19.5" customHeight="1" x14ac:dyDescent="0.25">
      <c r="B744" s="3"/>
      <c r="C744" s="3"/>
      <c r="D744" s="3"/>
      <c r="I744" s="3"/>
    </row>
    <row r="745" spans="1:9" ht="19.5" customHeight="1" x14ac:dyDescent="0.25">
      <c r="B745" s="3"/>
      <c r="C745" s="3"/>
      <c r="D745" s="3"/>
      <c r="I745" s="3"/>
    </row>
    <row r="746" spans="1:9" ht="19.5" customHeight="1" x14ac:dyDescent="0.25">
      <c r="B746" s="3"/>
      <c r="C746" s="3"/>
      <c r="D746" s="3"/>
      <c r="I746" s="3"/>
    </row>
    <row r="747" spans="1:9" ht="19.5" customHeight="1" x14ac:dyDescent="0.25">
      <c r="B747" s="3"/>
      <c r="C747" s="3"/>
      <c r="D747" s="3"/>
      <c r="I747" s="3"/>
    </row>
    <row r="748" spans="1:9" ht="19.5" customHeight="1" x14ac:dyDescent="0.25">
      <c r="B748" s="3"/>
      <c r="C748" s="3"/>
      <c r="D748" s="3"/>
      <c r="I748" s="3"/>
    </row>
    <row r="749" spans="1:9" ht="19.5" customHeight="1" x14ac:dyDescent="0.25">
      <c r="B749" s="3"/>
      <c r="C749" s="3"/>
      <c r="D749" s="3"/>
      <c r="I749" s="3"/>
    </row>
    <row r="750" spans="1:9" ht="19.5" customHeight="1" x14ac:dyDescent="0.25">
      <c r="B750" s="3"/>
      <c r="C750" s="3"/>
      <c r="D750" s="3"/>
      <c r="I750" s="3"/>
    </row>
    <row r="751" spans="1:9" ht="19.5" customHeight="1" x14ac:dyDescent="0.25">
      <c r="B751" s="3"/>
      <c r="C751" s="3"/>
      <c r="D751" s="3"/>
      <c r="I751" s="3"/>
    </row>
    <row r="752" spans="1:9" ht="19.5" customHeight="1" x14ac:dyDescent="0.25">
      <c r="B752" s="3"/>
      <c r="C752" s="3"/>
      <c r="D752" s="3"/>
      <c r="I752" s="3"/>
    </row>
    <row r="753" spans="2:9" ht="19.5" customHeight="1" x14ac:dyDescent="0.25">
      <c r="B753" s="3"/>
      <c r="C753" s="3"/>
      <c r="D753" s="3"/>
      <c r="I753" s="3"/>
    </row>
    <row r="754" spans="2:9" ht="19.5" customHeight="1" x14ac:dyDescent="0.25">
      <c r="B754" s="3"/>
      <c r="C754" s="3"/>
      <c r="D754" s="3"/>
      <c r="I754" s="3"/>
    </row>
    <row r="755" spans="2:9" ht="19.5" customHeight="1" x14ac:dyDescent="0.25">
      <c r="B755" s="3"/>
      <c r="C755" s="3"/>
      <c r="D755" s="3"/>
      <c r="I755" s="3"/>
    </row>
    <row r="756" spans="2:9" ht="19.5" customHeight="1" x14ac:dyDescent="0.25">
      <c r="B756" s="3"/>
      <c r="C756" s="3"/>
      <c r="D756" s="3"/>
      <c r="I756" s="3"/>
    </row>
    <row r="757" spans="2:9" ht="19.5" customHeight="1" x14ac:dyDescent="0.25">
      <c r="B757" s="3"/>
      <c r="C757" s="3"/>
      <c r="D757" s="3"/>
      <c r="I757" s="3"/>
    </row>
    <row r="758" spans="2:9" ht="19.5" customHeight="1" x14ac:dyDescent="0.25">
      <c r="B758" s="3"/>
      <c r="C758" s="3"/>
      <c r="D758" s="3"/>
      <c r="I758" s="3"/>
    </row>
    <row r="759" spans="2:9" ht="19.5" customHeight="1" x14ac:dyDescent="0.25">
      <c r="B759" s="3"/>
      <c r="C759" s="3"/>
      <c r="D759" s="3"/>
      <c r="I759" s="3"/>
    </row>
    <row r="760" spans="2:9" ht="19.5" customHeight="1" x14ac:dyDescent="0.25">
      <c r="B760" s="3"/>
      <c r="C760" s="3"/>
      <c r="D760" s="3"/>
      <c r="I760" s="3"/>
    </row>
    <row r="761" spans="2:9" ht="19.5" customHeight="1" x14ac:dyDescent="0.25">
      <c r="B761" s="3"/>
      <c r="C761" s="3"/>
      <c r="D761" s="3"/>
      <c r="I761" s="3"/>
    </row>
    <row r="762" spans="2:9" ht="19.5" customHeight="1" x14ac:dyDescent="0.25">
      <c r="B762" s="3"/>
      <c r="C762" s="3"/>
      <c r="D762" s="3"/>
      <c r="I762" s="3"/>
    </row>
    <row r="763" spans="2:9" ht="19.5" customHeight="1" x14ac:dyDescent="0.25">
      <c r="B763" s="3"/>
      <c r="C763" s="3"/>
      <c r="D763" s="3"/>
      <c r="I763" s="3"/>
    </row>
    <row r="764" spans="2:9" ht="19.5" customHeight="1" x14ac:dyDescent="0.25">
      <c r="B764" s="3"/>
      <c r="C764" s="3"/>
      <c r="D764" s="3"/>
      <c r="I764" s="3"/>
    </row>
    <row r="765" spans="2:9" ht="19.5" customHeight="1" x14ac:dyDescent="0.25">
      <c r="B765" s="3"/>
      <c r="C765" s="3"/>
      <c r="D765" s="3"/>
      <c r="I765" s="3"/>
    </row>
    <row r="766" spans="2:9" ht="19.5" customHeight="1" x14ac:dyDescent="0.25">
      <c r="B766" s="3"/>
      <c r="C766" s="3"/>
      <c r="D766" s="3"/>
      <c r="I766" s="3"/>
    </row>
    <row r="767" spans="2:9" ht="19.5" customHeight="1" x14ac:dyDescent="0.25">
      <c r="B767" s="3"/>
      <c r="C767" s="3"/>
      <c r="D767" s="3"/>
      <c r="I767" s="3"/>
    </row>
    <row r="768" spans="2:9" ht="19.5" customHeight="1" x14ac:dyDescent="0.25">
      <c r="B768" s="3"/>
      <c r="C768" s="3"/>
      <c r="D768" s="3"/>
      <c r="I768" s="3"/>
    </row>
    <row r="769" spans="2:9" ht="19.5" customHeight="1" x14ac:dyDescent="0.25">
      <c r="B769" s="3"/>
      <c r="C769" s="3"/>
      <c r="D769" s="3"/>
      <c r="I769" s="3"/>
    </row>
    <row r="770" spans="2:9" ht="19.5" customHeight="1" x14ac:dyDescent="0.25">
      <c r="B770" s="3"/>
      <c r="C770" s="3"/>
      <c r="D770" s="3"/>
      <c r="I770" s="3"/>
    </row>
    <row r="771" spans="2:9" ht="19.5" customHeight="1" x14ac:dyDescent="0.25">
      <c r="B771" s="3"/>
      <c r="C771" s="3"/>
      <c r="D771" s="3"/>
      <c r="I771" s="3"/>
    </row>
    <row r="772" spans="2:9" ht="19.5" customHeight="1" x14ac:dyDescent="0.25">
      <c r="B772" s="3"/>
      <c r="C772" s="3"/>
      <c r="D772" s="3"/>
      <c r="I772" s="3"/>
    </row>
    <row r="773" spans="2:9" ht="19.5" customHeight="1" x14ac:dyDescent="0.25">
      <c r="B773" s="3"/>
      <c r="C773" s="3"/>
      <c r="D773" s="3"/>
      <c r="I773" s="3"/>
    </row>
    <row r="774" spans="2:9" ht="19.5" customHeight="1" x14ac:dyDescent="0.25">
      <c r="B774" s="3"/>
      <c r="C774" s="3"/>
      <c r="D774" s="3"/>
      <c r="I774" s="3"/>
    </row>
    <row r="775" spans="2:9" ht="19.5" customHeight="1" x14ac:dyDescent="0.25">
      <c r="B775" s="3"/>
      <c r="C775" s="3"/>
      <c r="D775" s="3"/>
      <c r="I775" s="3"/>
    </row>
    <row r="776" spans="2:9" ht="19.5" customHeight="1" x14ac:dyDescent="0.25">
      <c r="B776" s="3"/>
      <c r="C776" s="3"/>
      <c r="D776" s="3"/>
      <c r="I776" s="3"/>
    </row>
    <row r="777" spans="2:9" ht="19.5" customHeight="1" x14ac:dyDescent="0.25">
      <c r="B777" s="3"/>
      <c r="C777" s="3"/>
      <c r="D777" s="3"/>
      <c r="I777" s="3"/>
    </row>
    <row r="778" spans="2:9" ht="19.5" customHeight="1" x14ac:dyDescent="0.25">
      <c r="B778" s="3"/>
      <c r="C778" s="3"/>
      <c r="D778" s="3"/>
      <c r="I778" s="3"/>
    </row>
    <row r="779" spans="2:9" ht="19.5" customHeight="1" x14ac:dyDescent="0.25">
      <c r="B779" s="3"/>
      <c r="C779" s="3"/>
      <c r="D779" s="3"/>
      <c r="I779" s="3"/>
    </row>
    <row r="780" spans="2:9" ht="19.5" customHeight="1" x14ac:dyDescent="0.25">
      <c r="B780" s="3"/>
      <c r="C780" s="3"/>
      <c r="D780" s="3"/>
      <c r="I780" s="3"/>
    </row>
    <row r="781" spans="2:9" ht="19.5" customHeight="1" x14ac:dyDescent="0.25">
      <c r="B781" s="3"/>
      <c r="C781" s="3"/>
      <c r="D781" s="3"/>
      <c r="I781" s="3"/>
    </row>
    <row r="782" spans="2:9" ht="19.5" customHeight="1" x14ac:dyDescent="0.25">
      <c r="B782" s="3"/>
      <c r="C782" s="3"/>
      <c r="D782" s="3"/>
      <c r="I782" s="3"/>
    </row>
    <row r="783" spans="2:9" ht="19.5" customHeight="1" x14ac:dyDescent="0.25">
      <c r="B783" s="3"/>
      <c r="C783" s="3"/>
      <c r="D783" s="3"/>
      <c r="I783" s="3"/>
    </row>
    <row r="784" spans="2:9" ht="19.5" customHeight="1" x14ac:dyDescent="0.25">
      <c r="B784" s="3"/>
      <c r="C784" s="3"/>
      <c r="D784" s="3"/>
      <c r="I784" s="3"/>
    </row>
    <row r="785" spans="2:9" ht="19.5" customHeight="1" x14ac:dyDescent="0.25">
      <c r="B785" s="3"/>
      <c r="C785" s="3"/>
      <c r="D785" s="3"/>
      <c r="I785" s="3"/>
    </row>
    <row r="786" spans="2:9" ht="19.5" customHeight="1" x14ac:dyDescent="0.25">
      <c r="B786" s="3"/>
      <c r="C786" s="3"/>
      <c r="D786" s="3"/>
      <c r="I786" s="3"/>
    </row>
    <row r="787" spans="2:9" ht="19.5" customHeight="1" x14ac:dyDescent="0.25">
      <c r="B787" s="3"/>
      <c r="C787" s="3"/>
      <c r="D787" s="3"/>
      <c r="I787" s="3"/>
    </row>
    <row r="788" spans="2:9" ht="19.5" customHeight="1" x14ac:dyDescent="0.25">
      <c r="B788" s="3"/>
      <c r="C788" s="3"/>
      <c r="D788" s="3"/>
      <c r="I788" s="3"/>
    </row>
    <row r="789" spans="2:9" ht="19.5" customHeight="1" x14ac:dyDescent="0.25">
      <c r="B789" s="3"/>
      <c r="C789" s="3"/>
      <c r="D789" s="3"/>
      <c r="I789" s="3"/>
    </row>
    <row r="790" spans="2:9" ht="19.5" customHeight="1" x14ac:dyDescent="0.25">
      <c r="B790" s="3"/>
      <c r="C790" s="3"/>
      <c r="D790" s="3"/>
      <c r="I790" s="3"/>
    </row>
    <row r="791" spans="2:9" ht="19.5" customHeight="1" x14ac:dyDescent="0.25">
      <c r="B791" s="3"/>
      <c r="C791" s="3"/>
      <c r="D791" s="3"/>
      <c r="I791" s="3"/>
    </row>
    <row r="792" spans="2:9" ht="19.5" customHeight="1" x14ac:dyDescent="0.25">
      <c r="B792" s="3"/>
      <c r="C792" s="3"/>
      <c r="D792" s="3"/>
      <c r="I792" s="3"/>
    </row>
    <row r="793" spans="2:9" ht="19.5" customHeight="1" x14ac:dyDescent="0.25">
      <c r="B793" s="3"/>
      <c r="C793" s="3"/>
      <c r="D793" s="3"/>
      <c r="I793" s="3"/>
    </row>
    <row r="794" spans="2:9" ht="19.5" customHeight="1" x14ac:dyDescent="0.25">
      <c r="B794" s="3"/>
      <c r="C794" s="3"/>
      <c r="D794" s="3"/>
      <c r="I794" s="3"/>
    </row>
    <row r="795" spans="2:9" ht="19.5" customHeight="1" x14ac:dyDescent="0.25">
      <c r="B795" s="3"/>
      <c r="C795" s="3"/>
      <c r="D795" s="3"/>
      <c r="I795" s="3"/>
    </row>
    <row r="796" spans="2:9" ht="19.5" customHeight="1" x14ac:dyDescent="0.25">
      <c r="B796" s="3"/>
      <c r="C796" s="3"/>
      <c r="D796" s="3"/>
      <c r="I796" s="3"/>
    </row>
    <row r="797" spans="2:9" ht="19.5" customHeight="1" x14ac:dyDescent="0.25">
      <c r="B797" s="3"/>
      <c r="C797" s="3"/>
      <c r="D797" s="3"/>
      <c r="I797" s="3"/>
    </row>
    <row r="798" spans="2:9" ht="19.5" customHeight="1" x14ac:dyDescent="0.25">
      <c r="B798" s="3"/>
      <c r="C798" s="3"/>
      <c r="D798" s="3"/>
      <c r="I798" s="3"/>
    </row>
    <row r="799" spans="2:9" ht="19.5" customHeight="1" x14ac:dyDescent="0.25">
      <c r="B799" s="3"/>
      <c r="C799" s="3"/>
      <c r="D799" s="3"/>
      <c r="I799" s="3"/>
    </row>
    <row r="800" spans="2:9" ht="19.5" customHeight="1" x14ac:dyDescent="0.25">
      <c r="B800" s="3"/>
      <c r="C800" s="3"/>
      <c r="D800" s="3"/>
      <c r="I800" s="3"/>
    </row>
    <row r="801" spans="2:9" ht="19.5" customHeight="1" x14ac:dyDescent="0.25">
      <c r="B801" s="3"/>
      <c r="C801" s="3"/>
      <c r="D801" s="3"/>
      <c r="I801" s="3"/>
    </row>
    <row r="802" spans="2:9" ht="19.5" customHeight="1" x14ac:dyDescent="0.25">
      <c r="B802" s="3"/>
      <c r="C802" s="3"/>
      <c r="D802" s="3"/>
      <c r="I802" s="3"/>
    </row>
    <row r="803" spans="2:9" ht="19.5" customHeight="1" x14ac:dyDescent="0.25">
      <c r="B803" s="3"/>
      <c r="C803" s="3"/>
      <c r="D803" s="3"/>
      <c r="I803" s="3"/>
    </row>
    <row r="804" spans="2:9" ht="19.5" customHeight="1" x14ac:dyDescent="0.25">
      <c r="B804" s="3"/>
      <c r="C804" s="3"/>
      <c r="D804" s="3"/>
      <c r="I804" s="3"/>
    </row>
    <row r="805" spans="2:9" ht="19.5" customHeight="1" x14ac:dyDescent="0.25">
      <c r="B805" s="3"/>
      <c r="C805" s="3"/>
      <c r="D805" s="3"/>
      <c r="I805" s="3"/>
    </row>
    <row r="806" spans="2:9" ht="19.5" customHeight="1" x14ac:dyDescent="0.25">
      <c r="B806" s="3"/>
      <c r="C806" s="3"/>
      <c r="D806" s="3"/>
      <c r="I806" s="3"/>
    </row>
    <row r="807" spans="2:9" ht="19.5" customHeight="1" x14ac:dyDescent="0.25">
      <c r="B807" s="3"/>
      <c r="C807" s="3"/>
      <c r="D807" s="3"/>
      <c r="I807" s="3"/>
    </row>
    <row r="808" spans="2:9" ht="19.5" customHeight="1" x14ac:dyDescent="0.25">
      <c r="B808" s="3"/>
      <c r="C808" s="3"/>
      <c r="D808" s="3"/>
      <c r="I808" s="3"/>
    </row>
    <row r="809" spans="2:9" ht="19.5" customHeight="1" x14ac:dyDescent="0.25">
      <c r="B809" s="3"/>
      <c r="C809" s="3"/>
      <c r="D809" s="3"/>
      <c r="I809" s="3"/>
    </row>
    <row r="810" spans="2:9" ht="19.5" customHeight="1" x14ac:dyDescent="0.25">
      <c r="B810" s="3"/>
      <c r="C810" s="3"/>
      <c r="D810" s="3"/>
      <c r="I810" s="3"/>
    </row>
    <row r="811" spans="2:9" ht="19.5" customHeight="1" x14ac:dyDescent="0.25">
      <c r="B811" s="3"/>
      <c r="C811" s="3"/>
      <c r="D811" s="3"/>
      <c r="I811" s="3"/>
    </row>
    <row r="812" spans="2:9" ht="19.5" customHeight="1" x14ac:dyDescent="0.25">
      <c r="B812" s="3"/>
      <c r="C812" s="3"/>
      <c r="D812" s="3"/>
      <c r="I812" s="3"/>
    </row>
    <row r="813" spans="2:9" ht="19.5" customHeight="1" x14ac:dyDescent="0.25">
      <c r="B813" s="3"/>
      <c r="C813" s="3"/>
      <c r="D813" s="3"/>
      <c r="I813" s="3"/>
    </row>
    <row r="814" spans="2:9" ht="19.5" customHeight="1" x14ac:dyDescent="0.25">
      <c r="B814" s="3"/>
      <c r="C814" s="3"/>
      <c r="D814" s="3"/>
      <c r="I814" s="3"/>
    </row>
    <row r="815" spans="2:9" ht="19.5" customHeight="1" x14ac:dyDescent="0.25">
      <c r="B815" s="3"/>
      <c r="C815" s="3"/>
      <c r="D815" s="3"/>
      <c r="I815" s="3"/>
    </row>
    <row r="816" spans="2:9" ht="19.5" customHeight="1" x14ac:dyDescent="0.25">
      <c r="B816" s="3"/>
      <c r="C816" s="3"/>
      <c r="D816" s="3"/>
      <c r="I816" s="3"/>
    </row>
    <row r="817" spans="2:9" ht="19.5" customHeight="1" x14ac:dyDescent="0.25">
      <c r="B817" s="3"/>
      <c r="C817" s="3"/>
      <c r="D817" s="3"/>
      <c r="I817" s="3"/>
    </row>
    <row r="818" spans="2:9" ht="19.5" customHeight="1" x14ac:dyDescent="0.25">
      <c r="B818" s="3"/>
      <c r="C818" s="3"/>
      <c r="D818" s="3"/>
      <c r="I818" s="3"/>
    </row>
    <row r="819" spans="2:9" ht="19.5" customHeight="1" x14ac:dyDescent="0.25">
      <c r="B819" s="3"/>
      <c r="C819" s="3"/>
      <c r="D819" s="3"/>
      <c r="I819" s="3"/>
    </row>
    <row r="820" spans="2:9" ht="19.5" customHeight="1" x14ac:dyDescent="0.25">
      <c r="B820" s="3"/>
      <c r="C820" s="3"/>
      <c r="D820" s="3"/>
      <c r="I820" s="3"/>
    </row>
    <row r="821" spans="2:9" ht="19.5" customHeight="1" x14ac:dyDescent="0.25">
      <c r="B821" s="3"/>
      <c r="C821" s="3"/>
      <c r="D821" s="3"/>
      <c r="I821" s="3"/>
    </row>
    <row r="822" spans="2:9" ht="19.5" customHeight="1" x14ac:dyDescent="0.25">
      <c r="B822" s="3"/>
      <c r="C822" s="3"/>
      <c r="D822" s="3"/>
      <c r="I822" s="3"/>
    </row>
    <row r="823" spans="2:9" ht="19.5" customHeight="1" x14ac:dyDescent="0.25">
      <c r="B823" s="3"/>
      <c r="C823" s="3"/>
      <c r="D823" s="3"/>
      <c r="I823" s="3"/>
    </row>
    <row r="824" spans="2:9" ht="19.5" customHeight="1" x14ac:dyDescent="0.25">
      <c r="B824" s="3"/>
      <c r="C824" s="3"/>
      <c r="D824" s="3"/>
      <c r="I824" s="3"/>
    </row>
    <row r="825" spans="2:9" ht="19.5" customHeight="1" x14ac:dyDescent="0.25">
      <c r="B825" s="3"/>
      <c r="C825" s="3"/>
      <c r="D825" s="3"/>
      <c r="I825" s="3"/>
    </row>
    <row r="826" spans="2:9" ht="19.5" customHeight="1" x14ac:dyDescent="0.25">
      <c r="B826" s="3"/>
      <c r="C826" s="3"/>
      <c r="D826" s="3"/>
      <c r="I826" s="3"/>
    </row>
    <row r="827" spans="2:9" ht="19.5" customHeight="1" x14ac:dyDescent="0.25">
      <c r="B827" s="3"/>
      <c r="C827" s="3"/>
      <c r="D827" s="3"/>
      <c r="I827" s="3"/>
    </row>
    <row r="828" spans="2:9" ht="19.5" customHeight="1" x14ac:dyDescent="0.25">
      <c r="B828" s="3"/>
      <c r="C828" s="3"/>
      <c r="D828" s="3"/>
      <c r="I828" s="3"/>
    </row>
    <row r="829" spans="2:9" ht="19.5" customHeight="1" x14ac:dyDescent="0.25">
      <c r="B829" s="3"/>
      <c r="C829" s="3"/>
      <c r="D829" s="3"/>
      <c r="I829" s="3"/>
    </row>
    <row r="830" spans="2:9" ht="19.5" customHeight="1" x14ac:dyDescent="0.25">
      <c r="B830" s="3"/>
      <c r="C830" s="3"/>
      <c r="D830" s="3"/>
      <c r="I830" s="3"/>
    </row>
    <row r="831" spans="2:9" ht="19.5" customHeight="1" x14ac:dyDescent="0.25">
      <c r="B831" s="3"/>
      <c r="C831" s="3"/>
      <c r="D831" s="3"/>
      <c r="I831" s="3"/>
    </row>
    <row r="832" spans="2:9" ht="19.5" customHeight="1" x14ac:dyDescent="0.25">
      <c r="B832" s="3"/>
      <c r="C832" s="3"/>
      <c r="D832" s="3"/>
      <c r="I832" s="3"/>
    </row>
    <row r="833" spans="2:9" ht="19.5" customHeight="1" x14ac:dyDescent="0.25">
      <c r="B833" s="3"/>
      <c r="C833" s="3"/>
      <c r="D833" s="3"/>
      <c r="I833" s="3"/>
    </row>
    <row r="834" spans="2:9" ht="19.5" customHeight="1" x14ac:dyDescent="0.25">
      <c r="B834" s="3"/>
      <c r="C834" s="3"/>
      <c r="D834" s="3"/>
      <c r="I834" s="3"/>
    </row>
    <row r="835" spans="2:9" ht="19.5" customHeight="1" x14ac:dyDescent="0.25">
      <c r="B835" s="3"/>
      <c r="C835" s="3"/>
      <c r="D835" s="3"/>
      <c r="I835" s="3"/>
    </row>
    <row r="836" spans="2:9" ht="19.5" customHeight="1" x14ac:dyDescent="0.25">
      <c r="B836" s="3"/>
      <c r="C836" s="3"/>
      <c r="D836" s="3"/>
      <c r="I836" s="3"/>
    </row>
    <row r="837" spans="2:9" ht="19.5" customHeight="1" x14ac:dyDescent="0.25">
      <c r="B837" s="3"/>
      <c r="C837" s="3"/>
      <c r="D837" s="3"/>
      <c r="I837" s="3"/>
    </row>
    <row r="838" spans="2:9" ht="19.5" customHeight="1" x14ac:dyDescent="0.25">
      <c r="B838" s="3"/>
      <c r="C838" s="3"/>
      <c r="D838" s="3"/>
      <c r="I838" s="3"/>
    </row>
    <row r="839" spans="2:9" ht="19.5" customHeight="1" x14ac:dyDescent="0.25">
      <c r="B839" s="3"/>
      <c r="C839" s="3"/>
      <c r="D839" s="3"/>
      <c r="I839" s="3"/>
    </row>
  </sheetData>
  <autoFilter ref="A3:I743"/>
  <mergeCells count="116">
    <mergeCell ref="B728:B731"/>
    <mergeCell ref="A728:A731"/>
    <mergeCell ref="B732:B743"/>
    <mergeCell ref="A732:A743"/>
    <mergeCell ref="B659:B661"/>
    <mergeCell ref="A659:A661"/>
    <mergeCell ref="A261:A284"/>
    <mergeCell ref="B4:B18"/>
    <mergeCell ref="A114:A123"/>
    <mergeCell ref="A124:A136"/>
    <mergeCell ref="A100:A113"/>
    <mergeCell ref="A4:A18"/>
    <mergeCell ref="B19:B37"/>
    <mergeCell ref="A19:A37"/>
    <mergeCell ref="A38:A95"/>
    <mergeCell ref="B261:B284"/>
    <mergeCell ref="B285:B297"/>
    <mergeCell ref="B246:B260"/>
    <mergeCell ref="A246:A260"/>
    <mergeCell ref="B237:B241"/>
    <mergeCell ref="A237:A241"/>
    <mergeCell ref="A221:A236"/>
    <mergeCell ref="B221:B236"/>
    <mergeCell ref="B339:B350"/>
    <mergeCell ref="A339:A350"/>
    <mergeCell ref="B181:B188"/>
    <mergeCell ref="A181:A188"/>
    <mergeCell ref="B189:B200"/>
    <mergeCell ref="A189:A200"/>
    <mergeCell ref="A201:A220"/>
    <mergeCell ref="B201:B220"/>
    <mergeCell ref="A331:A338"/>
    <mergeCell ref="A285:A297"/>
    <mergeCell ref="B298:B318"/>
    <mergeCell ref="A298:A318"/>
    <mergeCell ref="B331:B338"/>
    <mergeCell ref="B242:B245"/>
    <mergeCell ref="A242:A245"/>
    <mergeCell ref="A319:A330"/>
    <mergeCell ref="B319:B330"/>
    <mergeCell ref="A175:A180"/>
    <mergeCell ref="A137:A153"/>
    <mergeCell ref="B137:B153"/>
    <mergeCell ref="B154:B162"/>
    <mergeCell ref="A154:A162"/>
    <mergeCell ref="B175:B180"/>
    <mergeCell ref="A2:I2"/>
    <mergeCell ref="A169:A174"/>
    <mergeCell ref="B169:B174"/>
    <mergeCell ref="A1:I1"/>
    <mergeCell ref="B38:B95"/>
    <mergeCell ref="B114:B123"/>
    <mergeCell ref="B124:B136"/>
    <mergeCell ref="B100:B113"/>
    <mergeCell ref="B163:B168"/>
    <mergeCell ref="A163:A168"/>
    <mergeCell ref="B96:B99"/>
    <mergeCell ref="A96:A99"/>
    <mergeCell ref="B431:B455"/>
    <mergeCell ref="B397:B411"/>
    <mergeCell ref="A397:A411"/>
    <mergeCell ref="B412:B430"/>
    <mergeCell ref="A412:A430"/>
    <mergeCell ref="A431:A455"/>
    <mergeCell ref="B372:B396"/>
    <mergeCell ref="A372:A396"/>
    <mergeCell ref="B351:B363"/>
    <mergeCell ref="A351:A363"/>
    <mergeCell ref="B364:B371"/>
    <mergeCell ref="A364:A371"/>
    <mergeCell ref="B515:B526"/>
    <mergeCell ref="A515:A526"/>
    <mergeCell ref="B527:B538"/>
    <mergeCell ref="A527:A538"/>
    <mergeCell ref="B489:B506"/>
    <mergeCell ref="A489:A506"/>
    <mergeCell ref="B507:B514"/>
    <mergeCell ref="A507:A514"/>
    <mergeCell ref="B456:B470"/>
    <mergeCell ref="A456:A470"/>
    <mergeCell ref="B471:B488"/>
    <mergeCell ref="A471:A488"/>
    <mergeCell ref="A670:A687"/>
    <mergeCell ref="B670:B687"/>
    <mergeCell ref="B574:B590"/>
    <mergeCell ref="A574:A590"/>
    <mergeCell ref="B591:B600"/>
    <mergeCell ref="A591:A600"/>
    <mergeCell ref="B539:B558"/>
    <mergeCell ref="A539:A558"/>
    <mergeCell ref="B559:B573"/>
    <mergeCell ref="A559:A573"/>
    <mergeCell ref="B726:B727"/>
    <mergeCell ref="A726:A727"/>
    <mergeCell ref="B635:B647"/>
    <mergeCell ref="A635:A647"/>
    <mergeCell ref="B648:B658"/>
    <mergeCell ref="A648:A658"/>
    <mergeCell ref="B623:B630"/>
    <mergeCell ref="A623:A630"/>
    <mergeCell ref="B601:B606"/>
    <mergeCell ref="A601:A606"/>
    <mergeCell ref="B607:B622"/>
    <mergeCell ref="A607:A622"/>
    <mergeCell ref="B631:B634"/>
    <mergeCell ref="A631:A634"/>
    <mergeCell ref="B666:B669"/>
    <mergeCell ref="A666:A669"/>
    <mergeCell ref="B721:B725"/>
    <mergeCell ref="A721:A725"/>
    <mergeCell ref="B662:B665"/>
    <mergeCell ref="A662:A665"/>
    <mergeCell ref="B688:B715"/>
    <mergeCell ref="A688:A715"/>
    <mergeCell ref="B716:B719"/>
    <mergeCell ref="A716:A719"/>
  </mergeCells>
  <pageMargins left="0.70866141732283472" right="0.11811023622047245" top="0.74803149606299213" bottom="0.74803149606299213" header="0.31496062992125984" footer="0.31496062992125984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21"/>
  <sheetViews>
    <sheetView topLeftCell="A55" workbookViewId="0">
      <selection activeCell="L6" sqref="L6"/>
    </sheetView>
  </sheetViews>
  <sheetFormatPr defaultRowHeight="15" x14ac:dyDescent="0.25"/>
  <cols>
    <col min="1" max="1" width="30.7109375" customWidth="1"/>
    <col min="2" max="2" width="15.42578125" customWidth="1"/>
    <col min="3" max="3" width="14.7109375" customWidth="1"/>
    <col min="4" max="4" width="13.85546875" style="4" customWidth="1"/>
    <col min="5" max="5" width="12.28515625" customWidth="1"/>
    <col min="6" max="6" width="13.7109375" customWidth="1"/>
    <col min="7" max="7" width="11.140625" customWidth="1"/>
    <col min="8" max="8" width="18.7109375" customWidth="1"/>
    <col min="9" max="9" width="17" customWidth="1"/>
    <col min="10" max="10" width="32.5703125" style="5" customWidth="1"/>
    <col min="11" max="11" width="14.140625" customWidth="1"/>
    <col min="12" max="12" width="26.85546875" customWidth="1"/>
  </cols>
  <sheetData>
    <row r="3" spans="1:13" x14ac:dyDescent="0.25">
      <c r="L3" s="6" t="s">
        <v>285</v>
      </c>
    </row>
    <row r="4" spans="1:13" ht="94.5" x14ac:dyDescent="0.25">
      <c r="A4" s="7" t="s">
        <v>286</v>
      </c>
      <c r="B4" s="8" t="s">
        <v>287</v>
      </c>
      <c r="C4" s="8" t="s">
        <v>288</v>
      </c>
      <c r="D4" s="9" t="s">
        <v>289</v>
      </c>
      <c r="E4" s="8" t="s">
        <v>290</v>
      </c>
      <c r="F4" s="8" t="s">
        <v>291</v>
      </c>
      <c r="G4" s="8" t="s">
        <v>292</v>
      </c>
      <c r="H4" s="8" t="s">
        <v>293</v>
      </c>
      <c r="I4" s="8" t="s">
        <v>294</v>
      </c>
      <c r="J4" s="10" t="s">
        <v>295</v>
      </c>
      <c r="K4" s="11"/>
      <c r="L4" s="10" t="s">
        <v>296</v>
      </c>
      <c r="M4" s="11"/>
    </row>
    <row r="5" spans="1:13" x14ac:dyDescent="0.25">
      <c r="A5" s="12" t="s">
        <v>297</v>
      </c>
      <c r="B5" s="13"/>
      <c r="C5" s="13"/>
      <c r="D5" s="14">
        <v>10</v>
      </c>
      <c r="E5" s="13">
        <v>5</v>
      </c>
      <c r="F5" s="13">
        <v>10</v>
      </c>
      <c r="G5" s="13">
        <v>150</v>
      </c>
      <c r="H5" s="13"/>
      <c r="I5" s="13"/>
      <c r="J5" s="13"/>
      <c r="K5" s="15"/>
      <c r="L5" s="15"/>
      <c r="M5" s="15"/>
    </row>
    <row r="6" spans="1:13" ht="15.75" x14ac:dyDescent="0.25">
      <c r="A6" s="16" t="s">
        <v>298</v>
      </c>
      <c r="B6" s="17">
        <v>15410</v>
      </c>
      <c r="C6" s="17">
        <f>B6*1.25</f>
        <v>19262.5</v>
      </c>
      <c r="D6" s="18">
        <f>C6*0.1</f>
        <v>1926.25</v>
      </c>
      <c r="E6" s="17">
        <f>C6*0.05</f>
        <v>963.125</v>
      </c>
      <c r="F6" s="17">
        <f>C6*0.1</f>
        <v>1926.25</v>
      </c>
      <c r="G6" s="17">
        <f>C6*1.5</f>
        <v>28893.75</v>
      </c>
      <c r="H6" s="17"/>
      <c r="I6" s="17">
        <f>(C6+D6+E6+F6+G6+H6)*2/12</f>
        <v>8828.6458333333339</v>
      </c>
      <c r="J6" s="19">
        <f>C6+D6+E6+F6+G6+H6+I6</f>
        <v>61800.520833333336</v>
      </c>
      <c r="L6" s="20">
        <f>ROUND(J6,1)/1000</f>
        <v>61.8005</v>
      </c>
    </row>
    <row r="7" spans="1:13" ht="15.75" x14ac:dyDescent="0.25">
      <c r="A7" s="16" t="s">
        <v>299</v>
      </c>
      <c r="B7" s="17">
        <v>15410</v>
      </c>
      <c r="C7" s="17">
        <f t="shared" ref="C7:C53" si="0">B7*1.25</f>
        <v>19262.5</v>
      </c>
      <c r="D7" s="18"/>
      <c r="E7" s="17">
        <f t="shared" ref="E7:E12" si="1">C7*0.05</f>
        <v>963.125</v>
      </c>
      <c r="F7" s="17">
        <f t="shared" ref="F7:F12" si="2">C7*0.1</f>
        <v>1926.25</v>
      </c>
      <c r="G7" s="17">
        <f t="shared" ref="G7:G12" si="3">C7*1.5</f>
        <v>28893.75</v>
      </c>
      <c r="H7" s="17"/>
      <c r="I7" s="17">
        <f t="shared" ref="I7:I12" si="4">(C7+D7+E7+F7+G7+H7)*2/12</f>
        <v>8507.6041666666661</v>
      </c>
      <c r="J7" s="19">
        <f t="shared" ref="J7:J12" si="5">C7+D7+E7+F7+G7+H7+I7</f>
        <v>59553.229166666664</v>
      </c>
      <c r="L7" s="20">
        <f t="shared" ref="L7:L70" si="6">ROUND(J7,1)/1000</f>
        <v>59.553199999999997</v>
      </c>
    </row>
    <row r="8" spans="1:13" ht="15.75" x14ac:dyDescent="0.25">
      <c r="A8" s="16" t="s">
        <v>300</v>
      </c>
      <c r="B8" s="17">
        <v>15410</v>
      </c>
      <c r="C8" s="17">
        <f t="shared" si="0"/>
        <v>19262.5</v>
      </c>
      <c r="D8" s="18">
        <f>C8*0.25</f>
        <v>4815.625</v>
      </c>
      <c r="E8" s="17">
        <f t="shared" si="1"/>
        <v>963.125</v>
      </c>
      <c r="F8" s="17">
        <f t="shared" si="2"/>
        <v>1926.25</v>
      </c>
      <c r="G8" s="17">
        <f t="shared" si="3"/>
        <v>28893.75</v>
      </c>
      <c r="H8" s="17"/>
      <c r="I8" s="17">
        <f t="shared" si="4"/>
        <v>9310.2083333333339</v>
      </c>
      <c r="J8" s="19">
        <f t="shared" si="5"/>
        <v>65171.458333333336</v>
      </c>
      <c r="L8" s="20">
        <f t="shared" si="6"/>
        <v>65.171499999999995</v>
      </c>
    </row>
    <row r="9" spans="1:13" ht="31.5" customHeight="1" x14ac:dyDescent="0.25">
      <c r="A9" s="34" t="s">
        <v>301</v>
      </c>
      <c r="B9" s="35">
        <v>16630</v>
      </c>
      <c r="C9" s="35">
        <f t="shared" si="0"/>
        <v>20787.5</v>
      </c>
      <c r="D9" s="35"/>
      <c r="E9" s="35">
        <f t="shared" si="1"/>
        <v>1039.375</v>
      </c>
      <c r="F9" s="35">
        <f t="shared" si="2"/>
        <v>2078.75</v>
      </c>
      <c r="G9" s="35">
        <f t="shared" si="3"/>
        <v>31181.25</v>
      </c>
      <c r="H9" s="35">
        <f>C9*0.5</f>
        <v>10393.75</v>
      </c>
      <c r="I9" s="35">
        <f t="shared" si="4"/>
        <v>10913.4375</v>
      </c>
      <c r="J9" s="36">
        <f t="shared" si="5"/>
        <v>76394.0625</v>
      </c>
      <c r="L9" s="20">
        <f t="shared" si="6"/>
        <v>76.394100000000009</v>
      </c>
    </row>
    <row r="10" spans="1:13" s="32" customFormat="1" ht="15.75" x14ac:dyDescent="0.25">
      <c r="A10" s="29" t="s">
        <v>302</v>
      </c>
      <c r="B10" s="30">
        <v>15414</v>
      </c>
      <c r="C10" s="30">
        <f t="shared" si="0"/>
        <v>19267.5</v>
      </c>
      <c r="D10" s="30"/>
      <c r="E10" s="30">
        <f t="shared" si="1"/>
        <v>963.375</v>
      </c>
      <c r="F10" s="30">
        <f t="shared" si="2"/>
        <v>1926.75</v>
      </c>
      <c r="G10" s="30">
        <f t="shared" si="3"/>
        <v>28901.25</v>
      </c>
      <c r="H10" s="30"/>
      <c r="I10" s="30">
        <f t="shared" si="4"/>
        <v>8509.8125</v>
      </c>
      <c r="J10" s="31">
        <f t="shared" si="5"/>
        <v>59568.6875</v>
      </c>
      <c r="L10" s="33">
        <f t="shared" si="6"/>
        <v>59.5687</v>
      </c>
    </row>
    <row r="11" spans="1:13" ht="15.75" x14ac:dyDescent="0.25">
      <c r="A11" s="16" t="s">
        <v>303</v>
      </c>
      <c r="B11" s="17">
        <v>16630</v>
      </c>
      <c r="C11" s="17">
        <f t="shared" si="0"/>
        <v>20787.5</v>
      </c>
      <c r="D11" s="18"/>
      <c r="E11" s="17">
        <f t="shared" si="1"/>
        <v>1039.375</v>
      </c>
      <c r="F11" s="17">
        <f t="shared" si="2"/>
        <v>2078.75</v>
      </c>
      <c r="G11" s="17">
        <f t="shared" si="3"/>
        <v>31181.25</v>
      </c>
      <c r="H11" s="17">
        <f>C11*0.5</f>
        <v>10393.75</v>
      </c>
      <c r="I11" s="17">
        <f t="shared" si="4"/>
        <v>10913.4375</v>
      </c>
      <c r="J11" s="19">
        <f t="shared" si="5"/>
        <v>76394.0625</v>
      </c>
      <c r="L11" s="20">
        <f t="shared" si="6"/>
        <v>76.394100000000009</v>
      </c>
    </row>
    <row r="12" spans="1:13" ht="15.75" x14ac:dyDescent="0.25">
      <c r="A12" s="16" t="s">
        <v>304</v>
      </c>
      <c r="B12" s="17">
        <v>15410</v>
      </c>
      <c r="C12" s="17">
        <f t="shared" si="0"/>
        <v>19262.5</v>
      </c>
      <c r="D12" s="18"/>
      <c r="E12" s="17">
        <f t="shared" si="1"/>
        <v>963.125</v>
      </c>
      <c r="F12" s="17">
        <f t="shared" si="2"/>
        <v>1926.25</v>
      </c>
      <c r="G12" s="17">
        <f t="shared" si="3"/>
        <v>28893.75</v>
      </c>
      <c r="H12" s="17"/>
      <c r="I12" s="17">
        <f t="shared" si="4"/>
        <v>8507.6041666666661</v>
      </c>
      <c r="J12" s="19">
        <f t="shared" si="5"/>
        <v>59553.229166666664</v>
      </c>
      <c r="L12" s="20">
        <f t="shared" si="6"/>
        <v>59.553199999999997</v>
      </c>
    </row>
    <row r="13" spans="1:13" ht="15.75" x14ac:dyDescent="0.25">
      <c r="A13" s="12" t="s">
        <v>305</v>
      </c>
      <c r="B13" s="21"/>
      <c r="C13" s="21"/>
      <c r="D13" s="22"/>
      <c r="E13" s="21"/>
      <c r="F13" s="21"/>
      <c r="G13" s="21"/>
      <c r="H13" s="21"/>
      <c r="I13" s="21"/>
      <c r="J13" s="23"/>
      <c r="L13" s="20"/>
    </row>
    <row r="14" spans="1:13" ht="15.75" x14ac:dyDescent="0.25">
      <c r="A14" s="16" t="s">
        <v>304</v>
      </c>
      <c r="B14" s="17">
        <v>16630</v>
      </c>
      <c r="C14" s="17">
        <f t="shared" si="0"/>
        <v>20787.5</v>
      </c>
      <c r="D14" s="18"/>
      <c r="E14" s="17">
        <f t="shared" ref="E14:E21" si="7">C14*0.05</f>
        <v>1039.375</v>
      </c>
      <c r="F14" s="17">
        <f t="shared" ref="F14:F21" si="8">C14*0.1</f>
        <v>2078.75</v>
      </c>
      <c r="G14" s="17">
        <f t="shared" ref="G14:G21" si="9">C14*1.5</f>
        <v>31181.25</v>
      </c>
      <c r="H14" s="17"/>
      <c r="I14" s="17">
        <f t="shared" ref="I14:I21" si="10">(C14+D14+E14+F14+G14+H14)*2/12</f>
        <v>9181.1458333333339</v>
      </c>
      <c r="J14" s="19">
        <f t="shared" ref="J14:J21" si="11">C14+D14+E14+F14+G14+H14+I14</f>
        <v>64268.020833333336</v>
      </c>
      <c r="L14" s="20">
        <f t="shared" si="6"/>
        <v>64.268000000000001</v>
      </c>
    </row>
    <row r="15" spans="1:13" ht="15.75" x14ac:dyDescent="0.25">
      <c r="A15" s="16" t="s">
        <v>306</v>
      </c>
      <c r="B15" s="17">
        <v>15410</v>
      </c>
      <c r="C15" s="17">
        <f t="shared" si="0"/>
        <v>19262.5</v>
      </c>
      <c r="D15" s="18"/>
      <c r="E15" s="17">
        <f t="shared" si="7"/>
        <v>963.125</v>
      </c>
      <c r="F15" s="17">
        <f t="shared" si="8"/>
        <v>1926.25</v>
      </c>
      <c r="G15" s="17">
        <f t="shared" si="9"/>
        <v>28893.75</v>
      </c>
      <c r="H15" s="17"/>
      <c r="I15" s="17">
        <f t="shared" si="10"/>
        <v>8507.6041666666661</v>
      </c>
      <c r="J15" s="19">
        <f t="shared" si="11"/>
        <v>59553.229166666664</v>
      </c>
      <c r="L15" s="20">
        <f t="shared" si="6"/>
        <v>59.553199999999997</v>
      </c>
    </row>
    <row r="16" spans="1:13" ht="15.75" x14ac:dyDescent="0.25">
      <c r="A16" s="16" t="s">
        <v>307</v>
      </c>
      <c r="B16" s="17">
        <v>15410</v>
      </c>
      <c r="C16" s="17">
        <f t="shared" si="0"/>
        <v>19262.5</v>
      </c>
      <c r="D16" s="18">
        <f t="shared" ref="D16:D65" si="12">C16*0.1</f>
        <v>1926.25</v>
      </c>
      <c r="E16" s="17">
        <f t="shared" si="7"/>
        <v>963.125</v>
      </c>
      <c r="F16" s="17">
        <f t="shared" si="8"/>
        <v>1926.25</v>
      </c>
      <c r="G16" s="17">
        <f t="shared" si="9"/>
        <v>28893.75</v>
      </c>
      <c r="H16" s="17"/>
      <c r="I16" s="17">
        <f t="shared" si="10"/>
        <v>8828.6458333333339</v>
      </c>
      <c r="J16" s="19">
        <f t="shared" si="11"/>
        <v>61800.520833333336</v>
      </c>
      <c r="L16" s="20">
        <f t="shared" si="6"/>
        <v>61.8005</v>
      </c>
    </row>
    <row r="17" spans="1:12" ht="15.75" x14ac:dyDescent="0.25">
      <c r="A17" s="16" t="s">
        <v>298</v>
      </c>
      <c r="B17" s="17">
        <v>15410</v>
      </c>
      <c r="C17" s="17">
        <f t="shared" si="0"/>
        <v>19262.5</v>
      </c>
      <c r="D17" s="18">
        <f>C17*0.1</f>
        <v>1926.25</v>
      </c>
      <c r="E17" s="17">
        <f t="shared" si="7"/>
        <v>963.125</v>
      </c>
      <c r="F17" s="17">
        <f t="shared" si="8"/>
        <v>1926.25</v>
      </c>
      <c r="G17" s="17">
        <f t="shared" si="9"/>
        <v>28893.75</v>
      </c>
      <c r="H17" s="17"/>
      <c r="I17" s="17">
        <f t="shared" si="10"/>
        <v>8828.6458333333339</v>
      </c>
      <c r="J17" s="19">
        <f t="shared" si="11"/>
        <v>61800.520833333336</v>
      </c>
      <c r="L17" s="20">
        <f t="shared" si="6"/>
        <v>61.8005</v>
      </c>
    </row>
    <row r="18" spans="1:12" ht="15.75" x14ac:dyDescent="0.25">
      <c r="A18" s="16" t="s">
        <v>308</v>
      </c>
      <c r="B18" s="17">
        <v>15410</v>
      </c>
      <c r="C18" s="17">
        <f t="shared" si="0"/>
        <v>19262.5</v>
      </c>
      <c r="D18" s="18"/>
      <c r="E18" s="17">
        <f t="shared" si="7"/>
        <v>963.125</v>
      </c>
      <c r="F18" s="17">
        <f t="shared" si="8"/>
        <v>1926.25</v>
      </c>
      <c r="G18" s="17">
        <f t="shared" si="9"/>
        <v>28893.75</v>
      </c>
      <c r="H18" s="17"/>
      <c r="I18" s="17">
        <f t="shared" si="10"/>
        <v>8507.6041666666661</v>
      </c>
      <c r="J18" s="19">
        <f t="shared" si="11"/>
        <v>59553.229166666664</v>
      </c>
      <c r="L18" s="20">
        <f t="shared" si="6"/>
        <v>59.553199999999997</v>
      </c>
    </row>
    <row r="19" spans="1:12" ht="25.5" x14ac:dyDescent="0.25">
      <c r="A19" s="34" t="s">
        <v>309</v>
      </c>
      <c r="B19" s="35">
        <v>16630</v>
      </c>
      <c r="C19" s="35">
        <f t="shared" si="0"/>
        <v>20787.5</v>
      </c>
      <c r="D19" s="35"/>
      <c r="E19" s="35">
        <f t="shared" si="7"/>
        <v>1039.375</v>
      </c>
      <c r="F19" s="35">
        <f t="shared" si="8"/>
        <v>2078.75</v>
      </c>
      <c r="G19" s="35">
        <f t="shared" si="9"/>
        <v>31181.25</v>
      </c>
      <c r="H19" s="35">
        <f>C19*0.5</f>
        <v>10393.75</v>
      </c>
      <c r="I19" s="35">
        <f t="shared" si="10"/>
        <v>10913.4375</v>
      </c>
      <c r="J19" s="36">
        <f t="shared" si="11"/>
        <v>76394.0625</v>
      </c>
      <c r="L19" s="20">
        <f t="shared" si="6"/>
        <v>76.394100000000009</v>
      </c>
    </row>
    <row r="20" spans="1:12" ht="15.75" x14ac:dyDescent="0.25">
      <c r="A20" s="16" t="s">
        <v>310</v>
      </c>
      <c r="B20" s="17">
        <v>15410</v>
      </c>
      <c r="C20" s="17">
        <f t="shared" si="0"/>
        <v>19262.5</v>
      </c>
      <c r="D20" s="18"/>
      <c r="E20" s="17">
        <f t="shared" si="7"/>
        <v>963.125</v>
      </c>
      <c r="F20" s="17">
        <f t="shared" si="8"/>
        <v>1926.25</v>
      </c>
      <c r="G20" s="17">
        <f t="shared" si="9"/>
        <v>28893.75</v>
      </c>
      <c r="H20" s="17"/>
      <c r="I20" s="17">
        <f t="shared" si="10"/>
        <v>8507.6041666666661</v>
      </c>
      <c r="J20" s="19">
        <f t="shared" si="11"/>
        <v>59553.229166666664</v>
      </c>
      <c r="L20" s="20">
        <f t="shared" si="6"/>
        <v>59.553199999999997</v>
      </c>
    </row>
    <row r="21" spans="1:12" ht="15.75" x14ac:dyDescent="0.25">
      <c r="A21" s="16" t="s">
        <v>303</v>
      </c>
      <c r="B21" s="17">
        <v>16630</v>
      </c>
      <c r="C21" s="17">
        <f t="shared" si="0"/>
        <v>20787.5</v>
      </c>
      <c r="D21" s="18"/>
      <c r="E21" s="17">
        <f t="shared" si="7"/>
        <v>1039.375</v>
      </c>
      <c r="F21" s="17">
        <f t="shared" si="8"/>
        <v>2078.75</v>
      </c>
      <c r="G21" s="17">
        <f t="shared" si="9"/>
        <v>31181.25</v>
      </c>
      <c r="H21" s="17">
        <f>C21*0.5</f>
        <v>10393.75</v>
      </c>
      <c r="I21" s="17">
        <f t="shared" si="10"/>
        <v>10913.4375</v>
      </c>
      <c r="J21" s="19">
        <f t="shared" si="11"/>
        <v>76394.0625</v>
      </c>
      <c r="L21" s="20">
        <f t="shared" si="6"/>
        <v>76.394100000000009</v>
      </c>
    </row>
    <row r="22" spans="1:12" ht="30" x14ac:dyDescent="0.25">
      <c r="A22" s="12" t="s">
        <v>311</v>
      </c>
      <c r="B22" s="17"/>
      <c r="C22" s="21"/>
      <c r="D22" s="22"/>
      <c r="E22" s="21"/>
      <c r="F22" s="21"/>
      <c r="G22" s="21"/>
      <c r="H22" s="21"/>
      <c r="I22" s="21"/>
      <c r="J22" s="23"/>
      <c r="L22" s="20"/>
    </row>
    <row r="23" spans="1:12" ht="25.5" x14ac:dyDescent="0.25">
      <c r="A23" s="16" t="s">
        <v>312</v>
      </c>
      <c r="B23" s="17">
        <v>15410</v>
      </c>
      <c r="C23" s="17">
        <f>B23</f>
        <v>15410</v>
      </c>
      <c r="D23" s="18">
        <f t="shared" si="12"/>
        <v>1541</v>
      </c>
      <c r="E23" s="17">
        <f t="shared" ref="E23:E25" si="13">C23*0.05</f>
        <v>770.5</v>
      </c>
      <c r="F23" s="17">
        <f t="shared" ref="F23:F25" si="14">C23*0.1</f>
        <v>1541</v>
      </c>
      <c r="G23" s="17">
        <f t="shared" ref="G23:G25" si="15">C23*1.5</f>
        <v>23115</v>
      </c>
      <c r="H23" s="17"/>
      <c r="I23" s="17">
        <f t="shared" ref="I23:I25" si="16">(C23+D23+E23+F23+G23+H23)*2/12</f>
        <v>7062.916666666667</v>
      </c>
      <c r="J23" s="19">
        <f t="shared" ref="J23:J25" si="17">C23+D23+E23+F23+G23+H23+I23</f>
        <v>49440.416666666664</v>
      </c>
      <c r="K23">
        <v>50</v>
      </c>
      <c r="L23" s="20">
        <f t="shared" si="6"/>
        <v>49.440400000000004</v>
      </c>
    </row>
    <row r="24" spans="1:12" ht="38.25" x14ac:dyDescent="0.25">
      <c r="A24" s="16" t="s">
        <v>313</v>
      </c>
      <c r="B24" s="17">
        <v>16630</v>
      </c>
      <c r="C24" s="17">
        <f t="shared" ref="C24:C25" si="18">B24</f>
        <v>16630</v>
      </c>
      <c r="D24" s="18">
        <f t="shared" si="12"/>
        <v>1663</v>
      </c>
      <c r="E24" s="17">
        <f t="shared" si="13"/>
        <v>831.5</v>
      </c>
      <c r="F24" s="17">
        <f t="shared" si="14"/>
        <v>1663</v>
      </c>
      <c r="G24" s="17">
        <f t="shared" si="15"/>
        <v>24945</v>
      </c>
      <c r="H24" s="17"/>
      <c r="I24" s="17">
        <f t="shared" si="16"/>
        <v>7622.083333333333</v>
      </c>
      <c r="J24" s="19">
        <f t="shared" si="17"/>
        <v>53354.583333333336</v>
      </c>
      <c r="K24">
        <v>60</v>
      </c>
      <c r="L24" s="20">
        <f t="shared" si="6"/>
        <v>53.354599999999998</v>
      </c>
    </row>
    <row r="25" spans="1:12" ht="15.75" x14ac:dyDescent="0.25">
      <c r="A25" s="16" t="s">
        <v>314</v>
      </c>
      <c r="B25" s="17">
        <v>16630</v>
      </c>
      <c r="C25" s="17">
        <f t="shared" si="18"/>
        <v>16630</v>
      </c>
      <c r="D25" s="18"/>
      <c r="E25" s="17">
        <f t="shared" si="13"/>
        <v>831.5</v>
      </c>
      <c r="F25" s="17">
        <f t="shared" si="14"/>
        <v>1663</v>
      </c>
      <c r="G25" s="17">
        <f t="shared" si="15"/>
        <v>24945</v>
      </c>
      <c r="H25" s="17">
        <f>C25*0.5</f>
        <v>8315</v>
      </c>
      <c r="I25" s="17">
        <f t="shared" si="16"/>
        <v>8730.75</v>
      </c>
      <c r="J25" s="19">
        <f t="shared" si="17"/>
        <v>61115.25</v>
      </c>
      <c r="L25" s="20">
        <f t="shared" si="6"/>
        <v>61.115300000000005</v>
      </c>
    </row>
    <row r="26" spans="1:12" ht="15.75" x14ac:dyDescent="0.25">
      <c r="A26" s="12" t="s">
        <v>315</v>
      </c>
      <c r="B26" s="17"/>
      <c r="C26" s="21"/>
      <c r="D26" s="22"/>
      <c r="E26" s="21"/>
      <c r="F26" s="21"/>
      <c r="G26" s="21"/>
      <c r="H26" s="21"/>
      <c r="I26" s="21"/>
      <c r="J26" s="23"/>
      <c r="L26" s="20">
        <f t="shared" si="6"/>
        <v>0</v>
      </c>
    </row>
    <row r="27" spans="1:12" ht="15.75" x14ac:dyDescent="0.25">
      <c r="A27" s="24" t="s">
        <v>316</v>
      </c>
      <c r="B27" s="17">
        <v>16630</v>
      </c>
      <c r="C27" s="17">
        <f>B27</f>
        <v>16630</v>
      </c>
      <c r="D27" s="18"/>
      <c r="E27" s="17">
        <f t="shared" ref="E27:E44" si="19">C27*0.05</f>
        <v>831.5</v>
      </c>
      <c r="F27" s="17">
        <f t="shared" ref="F27:F44" si="20">C27*0.1</f>
        <v>1663</v>
      </c>
      <c r="G27" s="17">
        <f t="shared" ref="G27:G44" si="21">C27*1.5</f>
        <v>24945</v>
      </c>
      <c r="H27" s="17">
        <f>C27*0.5</f>
        <v>8315</v>
      </c>
      <c r="I27" s="17">
        <f t="shared" ref="I27:I44" si="22">(C27+D27+E27+F27+G27+H27)*2/12</f>
        <v>8730.75</v>
      </c>
      <c r="J27" s="19">
        <f t="shared" ref="J27:J44" si="23">C27+D27+E27+F27+G27+H27+I27</f>
        <v>61115.25</v>
      </c>
      <c r="K27">
        <v>50</v>
      </c>
      <c r="L27" s="20">
        <f t="shared" si="6"/>
        <v>61.115300000000005</v>
      </c>
    </row>
    <row r="28" spans="1:12" ht="15.75" x14ac:dyDescent="0.25">
      <c r="A28" s="24" t="s">
        <v>317</v>
      </c>
      <c r="B28" s="17">
        <v>15410</v>
      </c>
      <c r="C28" s="17">
        <f t="shared" ref="C28:C29" si="24">B28</f>
        <v>15410</v>
      </c>
      <c r="D28" s="18">
        <f>C28*0.25</f>
        <v>3852.5</v>
      </c>
      <c r="E28" s="17">
        <f t="shared" si="19"/>
        <v>770.5</v>
      </c>
      <c r="F28" s="17">
        <f t="shared" si="20"/>
        <v>1541</v>
      </c>
      <c r="G28" s="17">
        <f t="shared" si="21"/>
        <v>23115</v>
      </c>
      <c r="H28" s="17"/>
      <c r="I28" s="17">
        <f t="shared" si="22"/>
        <v>7448.166666666667</v>
      </c>
      <c r="J28" s="19">
        <f t="shared" si="23"/>
        <v>52137.166666666664</v>
      </c>
      <c r="K28">
        <v>50</v>
      </c>
      <c r="L28" s="20">
        <f t="shared" si="6"/>
        <v>52.1372</v>
      </c>
    </row>
    <row r="29" spans="1:12" ht="15.75" x14ac:dyDescent="0.25">
      <c r="A29" s="16" t="s">
        <v>318</v>
      </c>
      <c r="B29" s="17">
        <v>15410</v>
      </c>
      <c r="C29" s="17">
        <f t="shared" si="24"/>
        <v>15410</v>
      </c>
      <c r="D29" s="18">
        <f t="shared" si="12"/>
        <v>1541</v>
      </c>
      <c r="E29" s="17">
        <f t="shared" si="19"/>
        <v>770.5</v>
      </c>
      <c r="F29" s="17">
        <f t="shared" si="20"/>
        <v>1541</v>
      </c>
      <c r="G29" s="17">
        <f t="shared" si="21"/>
        <v>23115</v>
      </c>
      <c r="H29" s="17"/>
      <c r="I29" s="17">
        <f t="shared" si="22"/>
        <v>7062.916666666667</v>
      </c>
      <c r="J29" s="19">
        <f t="shared" si="23"/>
        <v>49440.416666666664</v>
      </c>
      <c r="K29">
        <v>50</v>
      </c>
      <c r="L29" s="20">
        <f t="shared" si="6"/>
        <v>49.440400000000004</v>
      </c>
    </row>
    <row r="30" spans="1:12" ht="15.75" x14ac:dyDescent="0.25">
      <c r="A30" s="12" t="s">
        <v>319</v>
      </c>
      <c r="B30" s="21"/>
      <c r="C30" s="17"/>
      <c r="D30" s="18"/>
      <c r="E30" s="17"/>
      <c r="F30" s="17"/>
      <c r="G30" s="17"/>
      <c r="H30" s="17"/>
      <c r="I30" s="17"/>
      <c r="J30" s="19"/>
      <c r="L30" s="20">
        <f t="shared" si="6"/>
        <v>0</v>
      </c>
    </row>
    <row r="31" spans="1:12" ht="15.75" x14ac:dyDescent="0.25">
      <c r="A31" s="24" t="s">
        <v>320</v>
      </c>
      <c r="B31" s="17">
        <v>16630</v>
      </c>
      <c r="C31" s="17">
        <f>B31</f>
        <v>16630</v>
      </c>
      <c r="D31" s="18"/>
      <c r="E31" s="17">
        <f t="shared" si="19"/>
        <v>831.5</v>
      </c>
      <c r="F31" s="17">
        <f t="shared" si="20"/>
        <v>1663</v>
      </c>
      <c r="G31" s="17">
        <f t="shared" si="21"/>
        <v>24945</v>
      </c>
      <c r="H31" s="17">
        <f>C31*0.5</f>
        <v>8315</v>
      </c>
      <c r="I31" s="17">
        <f t="shared" si="22"/>
        <v>8730.75</v>
      </c>
      <c r="J31" s="19">
        <f t="shared" si="23"/>
        <v>61115.25</v>
      </c>
      <c r="K31" t="s">
        <v>321</v>
      </c>
      <c r="L31" s="20">
        <f t="shared" si="6"/>
        <v>61.115300000000005</v>
      </c>
    </row>
    <row r="32" spans="1:12" ht="15.75" x14ac:dyDescent="0.25">
      <c r="A32" s="24" t="s">
        <v>316</v>
      </c>
      <c r="B32" s="17">
        <v>16630</v>
      </c>
      <c r="C32" s="17">
        <f t="shared" ref="C32:C44" si="25">B32</f>
        <v>16630</v>
      </c>
      <c r="D32" s="18"/>
      <c r="E32" s="17">
        <f t="shared" si="19"/>
        <v>831.5</v>
      </c>
      <c r="F32" s="17">
        <f t="shared" si="20"/>
        <v>1663</v>
      </c>
      <c r="G32" s="17">
        <f t="shared" si="21"/>
        <v>24945</v>
      </c>
      <c r="H32" s="17">
        <f>C32*0.5</f>
        <v>8315</v>
      </c>
      <c r="I32" s="17">
        <f t="shared" si="22"/>
        <v>8730.75</v>
      </c>
      <c r="J32" s="19">
        <f t="shared" si="23"/>
        <v>61115.25</v>
      </c>
      <c r="L32" s="20">
        <f t="shared" si="6"/>
        <v>61.115300000000005</v>
      </c>
    </row>
    <row r="33" spans="1:12" ht="25.5" x14ac:dyDescent="0.25">
      <c r="A33" s="34" t="s">
        <v>309</v>
      </c>
      <c r="B33" s="35">
        <v>16630</v>
      </c>
      <c r="C33" s="35">
        <f t="shared" si="25"/>
        <v>16630</v>
      </c>
      <c r="D33" s="35"/>
      <c r="E33" s="35">
        <f t="shared" si="19"/>
        <v>831.5</v>
      </c>
      <c r="F33" s="35">
        <f t="shared" si="20"/>
        <v>1663</v>
      </c>
      <c r="G33" s="35">
        <f t="shared" si="21"/>
        <v>24945</v>
      </c>
      <c r="H33" s="35">
        <f>C33*0.5</f>
        <v>8315</v>
      </c>
      <c r="I33" s="35">
        <f t="shared" si="22"/>
        <v>8730.75</v>
      </c>
      <c r="J33" s="36">
        <f t="shared" si="23"/>
        <v>61115.25</v>
      </c>
      <c r="L33" s="20">
        <f t="shared" si="6"/>
        <v>61.115300000000005</v>
      </c>
    </row>
    <row r="34" spans="1:12" ht="25.5" x14ac:dyDescent="0.25">
      <c r="A34" s="34" t="s">
        <v>309</v>
      </c>
      <c r="B34" s="35">
        <v>16630</v>
      </c>
      <c r="C34" s="35">
        <f t="shared" si="25"/>
        <v>16630</v>
      </c>
      <c r="D34" s="35"/>
      <c r="E34" s="35">
        <f t="shared" si="19"/>
        <v>831.5</v>
      </c>
      <c r="F34" s="35">
        <f t="shared" si="20"/>
        <v>1663</v>
      </c>
      <c r="G34" s="35">
        <f t="shared" si="21"/>
        <v>24945</v>
      </c>
      <c r="H34" s="35">
        <f>C34*0.5</f>
        <v>8315</v>
      </c>
      <c r="I34" s="35">
        <f t="shared" si="22"/>
        <v>8730.75</v>
      </c>
      <c r="J34" s="36">
        <f t="shared" si="23"/>
        <v>61115.25</v>
      </c>
      <c r="L34" s="20">
        <f t="shared" si="6"/>
        <v>61.115300000000005</v>
      </c>
    </row>
    <row r="35" spans="1:12" ht="15.75" x14ac:dyDescent="0.25">
      <c r="A35" s="16" t="s">
        <v>322</v>
      </c>
      <c r="B35" s="17">
        <v>16630</v>
      </c>
      <c r="C35" s="17">
        <f t="shared" si="25"/>
        <v>16630</v>
      </c>
      <c r="D35" s="18"/>
      <c r="E35" s="17">
        <f t="shared" si="19"/>
        <v>831.5</v>
      </c>
      <c r="F35" s="17">
        <f t="shared" si="20"/>
        <v>1663</v>
      </c>
      <c r="G35" s="17">
        <f t="shared" si="21"/>
        <v>24945</v>
      </c>
      <c r="H35" s="17"/>
      <c r="I35" s="17">
        <f t="shared" si="22"/>
        <v>7344.916666666667</v>
      </c>
      <c r="J35" s="19">
        <f t="shared" si="23"/>
        <v>51414.416666666664</v>
      </c>
      <c r="L35" s="20">
        <f t="shared" si="6"/>
        <v>51.414400000000001</v>
      </c>
    </row>
    <row r="36" spans="1:12" ht="15.75" x14ac:dyDescent="0.25">
      <c r="A36" s="16" t="s">
        <v>323</v>
      </c>
      <c r="B36" s="17">
        <v>15410</v>
      </c>
      <c r="C36" s="17">
        <f t="shared" si="25"/>
        <v>15410</v>
      </c>
      <c r="D36" s="18"/>
      <c r="E36" s="17">
        <f t="shared" si="19"/>
        <v>770.5</v>
      </c>
      <c r="F36" s="17">
        <f t="shared" si="20"/>
        <v>1541</v>
      </c>
      <c r="G36" s="17">
        <f t="shared" si="21"/>
        <v>23115</v>
      </c>
      <c r="H36" s="17"/>
      <c r="I36" s="17">
        <f t="shared" si="22"/>
        <v>6806.083333333333</v>
      </c>
      <c r="J36" s="19">
        <f t="shared" si="23"/>
        <v>47642.583333333336</v>
      </c>
      <c r="K36" t="s">
        <v>324</v>
      </c>
      <c r="L36" s="20">
        <f t="shared" si="6"/>
        <v>47.642600000000002</v>
      </c>
    </row>
    <row r="37" spans="1:12" ht="15.75" x14ac:dyDescent="0.25">
      <c r="A37" s="16" t="s">
        <v>325</v>
      </c>
      <c r="B37" s="17">
        <v>15410</v>
      </c>
      <c r="C37" s="17">
        <f t="shared" si="25"/>
        <v>15410</v>
      </c>
      <c r="D37" s="18">
        <f t="shared" si="12"/>
        <v>1541</v>
      </c>
      <c r="E37" s="17">
        <f t="shared" si="19"/>
        <v>770.5</v>
      </c>
      <c r="F37" s="17">
        <f t="shared" si="20"/>
        <v>1541</v>
      </c>
      <c r="G37" s="17">
        <f t="shared" si="21"/>
        <v>23115</v>
      </c>
      <c r="H37" s="17"/>
      <c r="I37" s="17">
        <f t="shared" si="22"/>
        <v>7062.916666666667</v>
      </c>
      <c r="J37" s="19">
        <f t="shared" si="23"/>
        <v>49440.416666666664</v>
      </c>
      <c r="K37" t="s">
        <v>326</v>
      </c>
      <c r="L37" s="20">
        <f t="shared" si="6"/>
        <v>49.440400000000004</v>
      </c>
    </row>
    <row r="38" spans="1:12" ht="15.75" x14ac:dyDescent="0.25">
      <c r="A38" s="16" t="s">
        <v>327</v>
      </c>
      <c r="B38" s="17">
        <v>15410</v>
      </c>
      <c r="C38" s="17">
        <f t="shared" si="25"/>
        <v>15410</v>
      </c>
      <c r="D38" s="18"/>
      <c r="E38" s="17">
        <f t="shared" si="19"/>
        <v>770.5</v>
      </c>
      <c r="F38" s="17">
        <f t="shared" si="20"/>
        <v>1541</v>
      </c>
      <c r="G38" s="17">
        <f t="shared" si="21"/>
        <v>23115</v>
      </c>
      <c r="H38" s="17"/>
      <c r="I38" s="17">
        <f t="shared" si="22"/>
        <v>6806.083333333333</v>
      </c>
      <c r="J38" s="19">
        <f t="shared" si="23"/>
        <v>47642.583333333336</v>
      </c>
      <c r="K38" t="s">
        <v>324</v>
      </c>
      <c r="L38" s="20">
        <f t="shared" si="6"/>
        <v>47.642600000000002</v>
      </c>
    </row>
    <row r="39" spans="1:12" ht="15.75" x14ac:dyDescent="0.25">
      <c r="A39" s="16" t="s">
        <v>307</v>
      </c>
      <c r="B39" s="17">
        <v>15410</v>
      </c>
      <c r="C39" s="17">
        <f t="shared" si="25"/>
        <v>15410</v>
      </c>
      <c r="D39" s="18">
        <f t="shared" si="12"/>
        <v>1541</v>
      </c>
      <c r="E39" s="17">
        <f t="shared" si="19"/>
        <v>770.5</v>
      </c>
      <c r="F39" s="17">
        <f t="shared" si="20"/>
        <v>1541</v>
      </c>
      <c r="G39" s="17">
        <f t="shared" si="21"/>
        <v>23115</v>
      </c>
      <c r="H39" s="17"/>
      <c r="I39" s="17">
        <f t="shared" si="22"/>
        <v>7062.916666666667</v>
      </c>
      <c r="J39" s="19">
        <f t="shared" si="23"/>
        <v>49440.416666666664</v>
      </c>
      <c r="L39" s="20">
        <f t="shared" si="6"/>
        <v>49.440400000000004</v>
      </c>
    </row>
    <row r="40" spans="1:12" s="32" customFormat="1" ht="15.75" x14ac:dyDescent="0.25">
      <c r="A40" s="29" t="s">
        <v>302</v>
      </c>
      <c r="B40" s="30">
        <v>15410</v>
      </c>
      <c r="C40" s="30">
        <f t="shared" si="25"/>
        <v>15410</v>
      </c>
      <c r="D40" s="30"/>
      <c r="E40" s="30">
        <f t="shared" si="19"/>
        <v>770.5</v>
      </c>
      <c r="F40" s="30">
        <f t="shared" si="20"/>
        <v>1541</v>
      </c>
      <c r="G40" s="30">
        <f t="shared" si="21"/>
        <v>23115</v>
      </c>
      <c r="H40" s="30"/>
      <c r="I40" s="30">
        <f t="shared" si="22"/>
        <v>6806.083333333333</v>
      </c>
      <c r="J40" s="31">
        <f t="shared" si="23"/>
        <v>47642.583333333336</v>
      </c>
      <c r="L40" s="33">
        <f t="shared" si="6"/>
        <v>47.642600000000002</v>
      </c>
    </row>
    <row r="41" spans="1:12" ht="15.75" x14ac:dyDescent="0.25">
      <c r="A41" s="16" t="s">
        <v>328</v>
      </c>
      <c r="B41" s="17">
        <v>15410</v>
      </c>
      <c r="C41" s="17">
        <f t="shared" si="25"/>
        <v>15410</v>
      </c>
      <c r="D41" s="18"/>
      <c r="E41" s="17">
        <f t="shared" si="19"/>
        <v>770.5</v>
      </c>
      <c r="F41" s="17">
        <f t="shared" si="20"/>
        <v>1541</v>
      </c>
      <c r="G41" s="17">
        <f t="shared" si="21"/>
        <v>23115</v>
      </c>
      <c r="H41" s="17"/>
      <c r="I41" s="17">
        <f t="shared" si="22"/>
        <v>6806.083333333333</v>
      </c>
      <c r="J41" s="19">
        <f t="shared" si="23"/>
        <v>47642.583333333336</v>
      </c>
      <c r="L41" s="20">
        <f t="shared" si="6"/>
        <v>47.642600000000002</v>
      </c>
    </row>
    <row r="42" spans="1:12" ht="15.75" x14ac:dyDescent="0.25">
      <c r="A42" s="25" t="s">
        <v>329</v>
      </c>
      <c r="B42" s="17">
        <v>15410</v>
      </c>
      <c r="C42" s="17">
        <f t="shared" si="25"/>
        <v>15410</v>
      </c>
      <c r="D42" s="18"/>
      <c r="E42" s="17">
        <f t="shared" si="19"/>
        <v>770.5</v>
      </c>
      <c r="F42" s="17">
        <f t="shared" si="20"/>
        <v>1541</v>
      </c>
      <c r="G42" s="17">
        <f t="shared" si="21"/>
        <v>23115</v>
      </c>
      <c r="H42" s="17"/>
      <c r="I42" s="17">
        <f t="shared" si="22"/>
        <v>6806.083333333333</v>
      </c>
      <c r="J42" s="19">
        <f t="shared" si="23"/>
        <v>47642.583333333336</v>
      </c>
      <c r="K42" s="26" t="s">
        <v>330</v>
      </c>
      <c r="L42" s="20">
        <f t="shared" si="6"/>
        <v>47.642600000000002</v>
      </c>
    </row>
    <row r="43" spans="1:12" ht="15.75" x14ac:dyDescent="0.25">
      <c r="A43" s="25" t="s">
        <v>331</v>
      </c>
      <c r="B43" s="17">
        <v>15410</v>
      </c>
      <c r="C43" s="17">
        <f t="shared" si="25"/>
        <v>15410</v>
      </c>
      <c r="D43" s="18"/>
      <c r="E43" s="17">
        <f t="shared" si="19"/>
        <v>770.5</v>
      </c>
      <c r="F43" s="17">
        <f t="shared" si="20"/>
        <v>1541</v>
      </c>
      <c r="G43" s="17">
        <f t="shared" si="21"/>
        <v>23115</v>
      </c>
      <c r="H43" s="17"/>
      <c r="I43" s="17">
        <f t="shared" si="22"/>
        <v>6806.083333333333</v>
      </c>
      <c r="J43" s="19">
        <f t="shared" si="23"/>
        <v>47642.583333333336</v>
      </c>
      <c r="L43" s="20">
        <f t="shared" si="6"/>
        <v>47.642600000000002</v>
      </c>
    </row>
    <row r="44" spans="1:12" ht="15.75" x14ac:dyDescent="0.25">
      <c r="A44" s="25" t="s">
        <v>332</v>
      </c>
      <c r="B44" s="17">
        <v>15410</v>
      </c>
      <c r="C44" s="17">
        <f t="shared" si="25"/>
        <v>15410</v>
      </c>
      <c r="D44" s="18"/>
      <c r="E44" s="17">
        <f t="shared" si="19"/>
        <v>770.5</v>
      </c>
      <c r="F44" s="17">
        <f t="shared" si="20"/>
        <v>1541</v>
      </c>
      <c r="G44" s="17">
        <f t="shared" si="21"/>
        <v>23115</v>
      </c>
      <c r="H44" s="17"/>
      <c r="I44" s="17">
        <f t="shared" si="22"/>
        <v>6806.083333333333</v>
      </c>
      <c r="J44" s="19">
        <f t="shared" si="23"/>
        <v>47642.583333333336</v>
      </c>
      <c r="L44" s="20">
        <f t="shared" si="6"/>
        <v>47.642600000000002</v>
      </c>
    </row>
    <row r="45" spans="1:12" ht="15.75" x14ac:dyDescent="0.25">
      <c r="A45" s="12" t="s">
        <v>333</v>
      </c>
      <c r="B45" s="17"/>
      <c r="C45" s="17"/>
      <c r="D45" s="18"/>
      <c r="E45" s="17"/>
      <c r="F45" s="17"/>
      <c r="G45" s="17"/>
      <c r="H45" s="17"/>
      <c r="I45" s="17"/>
      <c r="J45" s="19"/>
      <c r="L45" s="20"/>
    </row>
    <row r="46" spans="1:12" ht="15.75" x14ac:dyDescent="0.25">
      <c r="A46" s="24" t="s">
        <v>316</v>
      </c>
      <c r="B46" s="17">
        <v>16630</v>
      </c>
      <c r="C46" s="17">
        <f t="shared" si="0"/>
        <v>20787.5</v>
      </c>
      <c r="D46" s="18"/>
      <c r="E46" s="17">
        <f t="shared" ref="E46:E53" si="26">C46*0.05</f>
        <v>1039.375</v>
      </c>
      <c r="F46" s="17">
        <f t="shared" ref="F46:F53" si="27">C46*0.1</f>
        <v>2078.75</v>
      </c>
      <c r="G46" s="17">
        <f>C46*0.9</f>
        <v>18708.75</v>
      </c>
      <c r="H46" s="17">
        <f>C46*0.5</f>
        <v>10393.75</v>
      </c>
      <c r="I46" s="17">
        <f t="shared" ref="I46:I53" si="28">(C46+D46+E46+F46+G46+H46)*2/12</f>
        <v>8834.6875</v>
      </c>
      <c r="J46" s="19">
        <f t="shared" ref="J46:J53" si="29">C46+D46+E46+F46+G46+H46+I46</f>
        <v>61842.8125</v>
      </c>
      <c r="L46" s="20">
        <f t="shared" si="6"/>
        <v>61.842800000000004</v>
      </c>
    </row>
    <row r="47" spans="1:12" ht="25.5" x14ac:dyDescent="0.25">
      <c r="A47" s="34" t="s">
        <v>309</v>
      </c>
      <c r="B47" s="35">
        <v>16630</v>
      </c>
      <c r="C47" s="35">
        <f t="shared" si="0"/>
        <v>20787.5</v>
      </c>
      <c r="D47" s="35"/>
      <c r="E47" s="35">
        <f t="shared" si="26"/>
        <v>1039.375</v>
      </c>
      <c r="F47" s="35">
        <f t="shared" si="27"/>
        <v>2078.75</v>
      </c>
      <c r="G47" s="35">
        <f t="shared" ref="G47:G53" si="30">C47*0.9</f>
        <v>18708.75</v>
      </c>
      <c r="H47" s="35">
        <f>C47*0.5</f>
        <v>10393.75</v>
      </c>
      <c r="I47" s="35">
        <f t="shared" si="28"/>
        <v>8834.6875</v>
      </c>
      <c r="J47" s="36">
        <f t="shared" si="29"/>
        <v>61842.8125</v>
      </c>
      <c r="L47" s="20">
        <f t="shared" si="6"/>
        <v>61.842800000000004</v>
      </c>
    </row>
    <row r="48" spans="1:12" s="32" customFormat="1" ht="15.75" x14ac:dyDescent="0.25">
      <c r="A48" s="29" t="s">
        <v>302</v>
      </c>
      <c r="B48" s="30">
        <v>15410</v>
      </c>
      <c r="C48" s="30">
        <f t="shared" si="0"/>
        <v>19262.5</v>
      </c>
      <c r="D48" s="30"/>
      <c r="E48" s="30">
        <f t="shared" si="26"/>
        <v>963.125</v>
      </c>
      <c r="F48" s="30">
        <f t="shared" si="27"/>
        <v>1926.25</v>
      </c>
      <c r="G48" s="30">
        <f t="shared" si="30"/>
        <v>17336.25</v>
      </c>
      <c r="H48" s="30"/>
      <c r="I48" s="30">
        <f t="shared" si="28"/>
        <v>6581.354166666667</v>
      </c>
      <c r="J48" s="31">
        <f t="shared" si="29"/>
        <v>46069.479166666664</v>
      </c>
      <c r="L48" s="33">
        <f t="shared" si="6"/>
        <v>46.069499999999998</v>
      </c>
    </row>
    <row r="49" spans="1:12" ht="15.75" x14ac:dyDescent="0.25">
      <c r="A49" s="25" t="s">
        <v>334</v>
      </c>
      <c r="B49" s="17">
        <v>15410</v>
      </c>
      <c r="C49" s="17">
        <f t="shared" si="0"/>
        <v>19262.5</v>
      </c>
      <c r="D49" s="18"/>
      <c r="E49" s="17">
        <f t="shared" si="26"/>
        <v>963.125</v>
      </c>
      <c r="F49" s="17">
        <f t="shared" si="27"/>
        <v>1926.25</v>
      </c>
      <c r="G49" s="17">
        <f t="shared" si="30"/>
        <v>17336.25</v>
      </c>
      <c r="H49" s="17"/>
      <c r="I49" s="17">
        <f t="shared" si="28"/>
        <v>6581.354166666667</v>
      </c>
      <c r="J49" s="19">
        <f t="shared" si="29"/>
        <v>46069.479166666664</v>
      </c>
      <c r="L49" s="20">
        <f t="shared" si="6"/>
        <v>46.069499999999998</v>
      </c>
    </row>
    <row r="50" spans="1:12" ht="15.75" x14ac:dyDescent="0.25">
      <c r="A50" s="16" t="s">
        <v>298</v>
      </c>
      <c r="B50" s="17">
        <v>15410</v>
      </c>
      <c r="C50" s="17">
        <f t="shared" si="0"/>
        <v>19262.5</v>
      </c>
      <c r="D50" s="18">
        <f>C50*0.1</f>
        <v>1926.25</v>
      </c>
      <c r="E50" s="17">
        <f t="shared" si="26"/>
        <v>963.125</v>
      </c>
      <c r="F50" s="17">
        <f t="shared" si="27"/>
        <v>1926.25</v>
      </c>
      <c r="G50" s="17">
        <f t="shared" si="30"/>
        <v>17336.25</v>
      </c>
      <c r="H50" s="17"/>
      <c r="I50" s="17">
        <f t="shared" si="28"/>
        <v>6902.395833333333</v>
      </c>
      <c r="J50" s="19">
        <f t="shared" si="29"/>
        <v>48316.770833333336</v>
      </c>
      <c r="L50" s="20">
        <f t="shared" si="6"/>
        <v>48.316800000000001</v>
      </c>
    </row>
    <row r="51" spans="1:12" ht="15.75" x14ac:dyDescent="0.25">
      <c r="A51" s="16" t="s">
        <v>335</v>
      </c>
      <c r="B51" s="17">
        <v>15410</v>
      </c>
      <c r="C51" s="17">
        <f t="shared" si="0"/>
        <v>19262.5</v>
      </c>
      <c r="D51" s="18"/>
      <c r="E51" s="17">
        <f t="shared" si="26"/>
        <v>963.125</v>
      </c>
      <c r="F51" s="17">
        <f t="shared" si="27"/>
        <v>1926.25</v>
      </c>
      <c r="G51" s="17">
        <f t="shared" si="30"/>
        <v>17336.25</v>
      </c>
      <c r="H51" s="17"/>
      <c r="I51" s="17">
        <f t="shared" si="28"/>
        <v>6581.354166666667</v>
      </c>
      <c r="J51" s="19">
        <f t="shared" si="29"/>
        <v>46069.479166666664</v>
      </c>
      <c r="L51" s="20">
        <f t="shared" si="6"/>
        <v>46.069499999999998</v>
      </c>
    </row>
    <row r="52" spans="1:12" ht="15.75" x14ac:dyDescent="0.25">
      <c r="A52" s="16" t="s">
        <v>307</v>
      </c>
      <c r="B52" s="17">
        <v>15410</v>
      </c>
      <c r="C52" s="17">
        <f t="shared" si="0"/>
        <v>19262.5</v>
      </c>
      <c r="D52" s="18">
        <f t="shared" si="12"/>
        <v>1926.25</v>
      </c>
      <c r="E52" s="17">
        <f t="shared" si="26"/>
        <v>963.125</v>
      </c>
      <c r="F52" s="17">
        <f t="shared" si="27"/>
        <v>1926.25</v>
      </c>
      <c r="G52" s="17">
        <f t="shared" si="30"/>
        <v>17336.25</v>
      </c>
      <c r="H52" s="17"/>
      <c r="I52" s="17">
        <f t="shared" si="28"/>
        <v>6902.395833333333</v>
      </c>
      <c r="J52" s="19">
        <f t="shared" si="29"/>
        <v>48316.770833333336</v>
      </c>
      <c r="K52">
        <v>40</v>
      </c>
      <c r="L52" s="20">
        <f t="shared" si="6"/>
        <v>48.316800000000001</v>
      </c>
    </row>
    <row r="53" spans="1:12" ht="15.75" x14ac:dyDescent="0.25">
      <c r="A53" s="16" t="s">
        <v>336</v>
      </c>
      <c r="B53" s="27">
        <v>15410</v>
      </c>
      <c r="C53" s="17">
        <f t="shared" si="0"/>
        <v>19262.5</v>
      </c>
      <c r="D53" s="18"/>
      <c r="E53" s="17">
        <f t="shared" si="26"/>
        <v>963.125</v>
      </c>
      <c r="F53" s="17">
        <f t="shared" si="27"/>
        <v>1926.25</v>
      </c>
      <c r="G53" s="17">
        <f t="shared" si="30"/>
        <v>17336.25</v>
      </c>
      <c r="H53" s="17"/>
      <c r="I53" s="17">
        <f t="shared" si="28"/>
        <v>6581.354166666667</v>
      </c>
      <c r="J53" s="19">
        <f t="shared" si="29"/>
        <v>46069.479166666664</v>
      </c>
      <c r="L53" s="20">
        <f t="shared" si="6"/>
        <v>46.069499999999998</v>
      </c>
    </row>
    <row r="54" spans="1:12" ht="15.75" x14ac:dyDescent="0.25">
      <c r="A54" s="12" t="s">
        <v>337</v>
      </c>
      <c r="B54" s="17"/>
      <c r="C54" s="17"/>
      <c r="D54" s="18"/>
      <c r="E54" s="17"/>
      <c r="F54" s="17"/>
      <c r="G54" s="17"/>
      <c r="H54" s="17"/>
      <c r="I54" s="17"/>
      <c r="J54" s="19"/>
      <c r="L54" s="20"/>
    </row>
    <row r="55" spans="1:12" ht="15.75" x14ac:dyDescent="0.25">
      <c r="A55" s="24" t="s">
        <v>338</v>
      </c>
      <c r="B55" s="17">
        <v>16630</v>
      </c>
      <c r="C55" s="17">
        <f>B55</f>
        <v>16630</v>
      </c>
      <c r="D55" s="18"/>
      <c r="E55" s="17">
        <f t="shared" ref="E55:E62" si="31">C55*0.05</f>
        <v>831.5</v>
      </c>
      <c r="F55" s="17">
        <f t="shared" ref="F55:F62" si="32">C55*0.1</f>
        <v>1663</v>
      </c>
      <c r="G55" s="17">
        <f t="shared" ref="G55:G62" si="33">C55*1.5</f>
        <v>24945</v>
      </c>
      <c r="H55" s="17">
        <f>C55*0.5</f>
        <v>8315</v>
      </c>
      <c r="I55" s="17">
        <f t="shared" ref="I55:I62" si="34">(C55+D55+E55+F55+G55+H55)*2/12</f>
        <v>8730.75</v>
      </c>
      <c r="J55" s="19">
        <f t="shared" ref="J55:J62" si="35">C55+D55+E55+F55+G55+H55+I55</f>
        <v>61115.25</v>
      </c>
      <c r="L55" s="20">
        <f t="shared" si="6"/>
        <v>61.115300000000005</v>
      </c>
    </row>
    <row r="56" spans="1:12" ht="15.75" x14ac:dyDescent="0.25">
      <c r="A56" s="24" t="s">
        <v>339</v>
      </c>
      <c r="B56" s="17">
        <v>16630</v>
      </c>
      <c r="C56" s="17">
        <f t="shared" ref="C56:C62" si="36">B56</f>
        <v>16630</v>
      </c>
      <c r="D56" s="18"/>
      <c r="E56" s="17">
        <f t="shared" si="31"/>
        <v>831.5</v>
      </c>
      <c r="F56" s="17">
        <f t="shared" si="32"/>
        <v>1663</v>
      </c>
      <c r="G56" s="17">
        <f t="shared" si="33"/>
        <v>24945</v>
      </c>
      <c r="H56" s="17"/>
      <c r="I56" s="17">
        <f t="shared" si="34"/>
        <v>7344.916666666667</v>
      </c>
      <c r="J56" s="19">
        <f t="shared" si="35"/>
        <v>51414.416666666664</v>
      </c>
      <c r="L56" s="20">
        <f t="shared" si="6"/>
        <v>51.414400000000001</v>
      </c>
    </row>
    <row r="57" spans="1:12" ht="15.75" x14ac:dyDescent="0.25">
      <c r="A57" s="24" t="s">
        <v>340</v>
      </c>
      <c r="B57" s="27">
        <v>15410</v>
      </c>
      <c r="C57" s="17">
        <f t="shared" si="36"/>
        <v>15410</v>
      </c>
      <c r="D57" s="18"/>
      <c r="E57" s="17">
        <f t="shared" si="31"/>
        <v>770.5</v>
      </c>
      <c r="F57" s="17">
        <f t="shared" si="32"/>
        <v>1541</v>
      </c>
      <c r="G57" s="17">
        <f t="shared" si="33"/>
        <v>23115</v>
      </c>
      <c r="H57" s="17"/>
      <c r="I57" s="17">
        <f t="shared" si="34"/>
        <v>6806.083333333333</v>
      </c>
      <c r="J57" s="19">
        <f t="shared" si="35"/>
        <v>47642.583333333336</v>
      </c>
      <c r="L57" s="20">
        <f t="shared" si="6"/>
        <v>47.642600000000002</v>
      </c>
    </row>
    <row r="58" spans="1:12" ht="15.75" x14ac:dyDescent="0.25">
      <c r="A58" s="16" t="s">
        <v>310</v>
      </c>
      <c r="B58" s="17">
        <v>15410</v>
      </c>
      <c r="C58" s="17">
        <f t="shared" si="36"/>
        <v>15410</v>
      </c>
      <c r="D58" s="18"/>
      <c r="E58" s="17">
        <f t="shared" si="31"/>
        <v>770.5</v>
      </c>
      <c r="F58" s="17">
        <f t="shared" si="32"/>
        <v>1541</v>
      </c>
      <c r="G58" s="17">
        <f t="shared" si="33"/>
        <v>23115</v>
      </c>
      <c r="H58" s="17"/>
      <c r="I58" s="17">
        <f t="shared" si="34"/>
        <v>6806.083333333333</v>
      </c>
      <c r="J58" s="19">
        <f t="shared" si="35"/>
        <v>47642.583333333336</v>
      </c>
      <c r="L58" s="20">
        <f t="shared" si="6"/>
        <v>47.642600000000002</v>
      </c>
    </row>
    <row r="59" spans="1:12" ht="15.75" x14ac:dyDescent="0.25">
      <c r="A59" s="16" t="s">
        <v>306</v>
      </c>
      <c r="B59" s="17">
        <v>15410</v>
      </c>
      <c r="C59" s="17">
        <f t="shared" si="36"/>
        <v>15410</v>
      </c>
      <c r="D59" s="18"/>
      <c r="E59" s="17">
        <f t="shared" si="31"/>
        <v>770.5</v>
      </c>
      <c r="F59" s="17">
        <f t="shared" si="32"/>
        <v>1541</v>
      </c>
      <c r="G59" s="17">
        <f t="shared" si="33"/>
        <v>23115</v>
      </c>
      <c r="H59" s="17"/>
      <c r="I59" s="17">
        <f t="shared" si="34"/>
        <v>6806.083333333333</v>
      </c>
      <c r="J59" s="19">
        <f t="shared" si="35"/>
        <v>47642.583333333336</v>
      </c>
      <c r="L59" s="20">
        <f t="shared" si="6"/>
        <v>47.642600000000002</v>
      </c>
    </row>
    <row r="60" spans="1:12" ht="15.75" x14ac:dyDescent="0.25">
      <c r="A60" s="16" t="s">
        <v>341</v>
      </c>
      <c r="B60" s="17">
        <v>15410</v>
      </c>
      <c r="C60" s="17">
        <f t="shared" si="36"/>
        <v>15410</v>
      </c>
      <c r="D60" s="18"/>
      <c r="E60" s="17">
        <f t="shared" si="31"/>
        <v>770.5</v>
      </c>
      <c r="F60" s="17">
        <f t="shared" si="32"/>
        <v>1541</v>
      </c>
      <c r="G60" s="17">
        <f t="shared" si="33"/>
        <v>23115</v>
      </c>
      <c r="H60" s="17"/>
      <c r="I60" s="17">
        <f t="shared" si="34"/>
        <v>6806.083333333333</v>
      </c>
      <c r="J60" s="19">
        <f t="shared" si="35"/>
        <v>47642.583333333336</v>
      </c>
      <c r="L60" s="20">
        <f t="shared" si="6"/>
        <v>47.642600000000002</v>
      </c>
    </row>
    <row r="61" spans="1:12" ht="15.75" x14ac:dyDescent="0.25">
      <c r="A61" s="16" t="s">
        <v>342</v>
      </c>
      <c r="B61" s="27">
        <v>15410</v>
      </c>
      <c r="C61" s="17">
        <f t="shared" si="36"/>
        <v>15410</v>
      </c>
      <c r="D61" s="18">
        <f>C61*0.1</f>
        <v>1541</v>
      </c>
      <c r="E61" s="17">
        <f t="shared" si="31"/>
        <v>770.5</v>
      </c>
      <c r="F61" s="17">
        <f t="shared" si="32"/>
        <v>1541</v>
      </c>
      <c r="G61" s="17">
        <f t="shared" si="33"/>
        <v>23115</v>
      </c>
      <c r="H61" s="17"/>
      <c r="I61" s="17">
        <f t="shared" si="34"/>
        <v>7062.916666666667</v>
      </c>
      <c r="J61" s="19">
        <f t="shared" si="35"/>
        <v>49440.416666666664</v>
      </c>
      <c r="L61" s="20">
        <f t="shared" si="6"/>
        <v>49.440400000000004</v>
      </c>
    </row>
    <row r="62" spans="1:12" ht="15.75" x14ac:dyDescent="0.25">
      <c r="A62" s="16" t="s">
        <v>328</v>
      </c>
      <c r="B62" s="17">
        <v>15410</v>
      </c>
      <c r="C62" s="17">
        <f t="shared" si="36"/>
        <v>15410</v>
      </c>
      <c r="D62" s="18"/>
      <c r="E62" s="17">
        <f t="shared" si="31"/>
        <v>770.5</v>
      </c>
      <c r="F62" s="17">
        <f t="shared" si="32"/>
        <v>1541</v>
      </c>
      <c r="G62" s="17">
        <f t="shared" si="33"/>
        <v>23115</v>
      </c>
      <c r="H62" s="17"/>
      <c r="I62" s="17">
        <f t="shared" si="34"/>
        <v>6806.083333333333</v>
      </c>
      <c r="J62" s="19">
        <f t="shared" si="35"/>
        <v>47642.583333333336</v>
      </c>
      <c r="L62" s="20">
        <f t="shared" si="6"/>
        <v>47.642600000000002</v>
      </c>
    </row>
    <row r="63" spans="1:12" ht="15.75" x14ac:dyDescent="0.25">
      <c r="A63" s="12" t="s">
        <v>343</v>
      </c>
      <c r="B63" s="17"/>
      <c r="C63" s="17"/>
      <c r="D63" s="18"/>
      <c r="E63" s="17"/>
      <c r="F63" s="17"/>
      <c r="G63" s="17"/>
      <c r="H63" s="17"/>
      <c r="I63" s="17"/>
      <c r="J63" s="19"/>
      <c r="L63" s="20"/>
    </row>
    <row r="64" spans="1:12" ht="25.5" x14ac:dyDescent="0.25">
      <c r="A64" s="16" t="s">
        <v>312</v>
      </c>
      <c r="B64" s="17">
        <v>15410</v>
      </c>
      <c r="C64" s="17">
        <f>B64</f>
        <v>15410</v>
      </c>
      <c r="D64" s="18">
        <f t="shared" si="12"/>
        <v>1541</v>
      </c>
      <c r="E64" s="17">
        <f t="shared" ref="E64:E74" si="37">C64*0.05</f>
        <v>770.5</v>
      </c>
      <c r="F64" s="17">
        <f t="shared" ref="F64:F74" si="38">C64*0.1</f>
        <v>1541</v>
      </c>
      <c r="G64" s="17">
        <f t="shared" ref="G64:G74" si="39">C64*1.5</f>
        <v>23115</v>
      </c>
      <c r="H64" s="17"/>
      <c r="I64" s="17">
        <f t="shared" ref="I64:I74" si="40">(C64+D64+E64+F64+G64+H64)*2/12</f>
        <v>7062.916666666667</v>
      </c>
      <c r="J64" s="19">
        <f t="shared" ref="J64:J74" si="41">C64+D64+E64+F64+G64+H64+I64</f>
        <v>49440.416666666664</v>
      </c>
      <c r="L64" s="20">
        <f t="shared" si="6"/>
        <v>49.440400000000004</v>
      </c>
    </row>
    <row r="65" spans="1:12" ht="25.5" x14ac:dyDescent="0.25">
      <c r="A65" s="16" t="s">
        <v>344</v>
      </c>
      <c r="B65" s="17">
        <v>16630</v>
      </c>
      <c r="C65" s="17">
        <f t="shared" ref="C65:C74" si="42">B65</f>
        <v>16630</v>
      </c>
      <c r="D65" s="18">
        <f t="shared" si="12"/>
        <v>1663</v>
      </c>
      <c r="E65" s="17">
        <f t="shared" si="37"/>
        <v>831.5</v>
      </c>
      <c r="F65" s="17">
        <f t="shared" si="38"/>
        <v>1663</v>
      </c>
      <c r="G65" s="17">
        <f t="shared" si="39"/>
        <v>24945</v>
      </c>
      <c r="H65" s="17"/>
      <c r="I65" s="17">
        <f t="shared" si="40"/>
        <v>7622.083333333333</v>
      </c>
      <c r="J65" s="19">
        <f t="shared" si="41"/>
        <v>53354.583333333336</v>
      </c>
      <c r="L65" s="20">
        <f t="shared" si="6"/>
        <v>53.354599999999998</v>
      </c>
    </row>
    <row r="66" spans="1:12" ht="15.75" x14ac:dyDescent="0.25">
      <c r="A66" s="16" t="s">
        <v>345</v>
      </c>
      <c r="B66" s="17">
        <v>16630</v>
      </c>
      <c r="C66" s="17">
        <f t="shared" si="42"/>
        <v>16630</v>
      </c>
      <c r="D66" s="18"/>
      <c r="E66" s="17">
        <f t="shared" si="37"/>
        <v>831.5</v>
      </c>
      <c r="F66" s="17">
        <f t="shared" si="38"/>
        <v>1663</v>
      </c>
      <c r="G66" s="17">
        <f t="shared" si="39"/>
        <v>24945</v>
      </c>
      <c r="H66" s="17"/>
      <c r="I66" s="17">
        <f t="shared" si="40"/>
        <v>7344.916666666667</v>
      </c>
      <c r="J66" s="19">
        <f t="shared" si="41"/>
        <v>51414.416666666664</v>
      </c>
      <c r="L66" s="20">
        <f t="shared" si="6"/>
        <v>51.414400000000001</v>
      </c>
    </row>
    <row r="67" spans="1:12" ht="15.75" x14ac:dyDescent="0.25">
      <c r="A67" s="16" t="s">
        <v>346</v>
      </c>
      <c r="B67" s="17">
        <v>16630</v>
      </c>
      <c r="C67" s="17">
        <f t="shared" si="42"/>
        <v>16630</v>
      </c>
      <c r="D67" s="18"/>
      <c r="E67" s="17">
        <f t="shared" si="37"/>
        <v>831.5</v>
      </c>
      <c r="F67" s="17">
        <f t="shared" si="38"/>
        <v>1663</v>
      </c>
      <c r="G67" s="17">
        <f t="shared" si="39"/>
        <v>24945</v>
      </c>
      <c r="H67" s="17">
        <f>C67*0.5</f>
        <v>8315</v>
      </c>
      <c r="I67" s="17">
        <f t="shared" si="40"/>
        <v>8730.75</v>
      </c>
      <c r="J67" s="19">
        <f t="shared" si="41"/>
        <v>61115.25</v>
      </c>
      <c r="L67" s="20">
        <f t="shared" si="6"/>
        <v>61.115300000000005</v>
      </c>
    </row>
    <row r="68" spans="1:12" ht="15.75" x14ac:dyDescent="0.25">
      <c r="A68" s="16" t="s">
        <v>316</v>
      </c>
      <c r="B68" s="17">
        <v>16630</v>
      </c>
      <c r="C68" s="17">
        <f t="shared" si="42"/>
        <v>16630</v>
      </c>
      <c r="D68" s="18"/>
      <c r="E68" s="17">
        <f t="shared" si="37"/>
        <v>831.5</v>
      </c>
      <c r="F68" s="17">
        <f t="shared" si="38"/>
        <v>1663</v>
      </c>
      <c r="G68" s="17">
        <f t="shared" si="39"/>
        <v>24945</v>
      </c>
      <c r="H68" s="17">
        <f>C68*0.5</f>
        <v>8315</v>
      </c>
      <c r="I68" s="17">
        <f t="shared" si="40"/>
        <v>8730.75</v>
      </c>
      <c r="J68" s="19">
        <f t="shared" si="41"/>
        <v>61115.25</v>
      </c>
      <c r="L68" s="20">
        <f t="shared" si="6"/>
        <v>61.115300000000005</v>
      </c>
    </row>
    <row r="69" spans="1:12" ht="25.5" x14ac:dyDescent="0.25">
      <c r="A69" s="34" t="s">
        <v>309</v>
      </c>
      <c r="B69" s="35">
        <v>16630</v>
      </c>
      <c r="C69" s="35">
        <f t="shared" si="42"/>
        <v>16630</v>
      </c>
      <c r="D69" s="35"/>
      <c r="E69" s="35">
        <f t="shared" si="37"/>
        <v>831.5</v>
      </c>
      <c r="F69" s="35">
        <f t="shared" si="38"/>
        <v>1663</v>
      </c>
      <c r="G69" s="35">
        <f t="shared" si="39"/>
        <v>24945</v>
      </c>
      <c r="H69" s="35">
        <f>C69*0.5</f>
        <v>8315</v>
      </c>
      <c r="I69" s="35">
        <f t="shared" si="40"/>
        <v>8730.75</v>
      </c>
      <c r="J69" s="36">
        <f t="shared" si="41"/>
        <v>61115.25</v>
      </c>
      <c r="L69" s="20">
        <f t="shared" si="6"/>
        <v>61.115300000000005</v>
      </c>
    </row>
    <row r="70" spans="1:12" ht="15.75" x14ac:dyDescent="0.25">
      <c r="A70" s="16" t="s">
        <v>347</v>
      </c>
      <c r="B70" s="17">
        <v>16630</v>
      </c>
      <c r="C70" s="17">
        <f t="shared" si="42"/>
        <v>16630</v>
      </c>
      <c r="D70" s="18"/>
      <c r="E70" s="17">
        <f t="shared" si="37"/>
        <v>831.5</v>
      </c>
      <c r="F70" s="17">
        <f t="shared" si="38"/>
        <v>1663</v>
      </c>
      <c r="G70" s="17">
        <f t="shared" si="39"/>
        <v>24945</v>
      </c>
      <c r="H70" s="17"/>
      <c r="I70" s="17">
        <f t="shared" si="40"/>
        <v>7344.916666666667</v>
      </c>
      <c r="J70" s="19">
        <f t="shared" si="41"/>
        <v>51414.416666666664</v>
      </c>
      <c r="L70" s="20">
        <f t="shared" si="6"/>
        <v>51.414400000000001</v>
      </c>
    </row>
    <row r="71" spans="1:12" ht="15.75" x14ac:dyDescent="0.25">
      <c r="A71" s="16" t="s">
        <v>336</v>
      </c>
      <c r="B71" s="18">
        <v>15410</v>
      </c>
      <c r="C71" s="17">
        <f t="shared" si="42"/>
        <v>15410</v>
      </c>
      <c r="D71" s="18"/>
      <c r="E71" s="17">
        <f t="shared" si="37"/>
        <v>770.5</v>
      </c>
      <c r="F71" s="17">
        <f t="shared" si="38"/>
        <v>1541</v>
      </c>
      <c r="G71" s="17">
        <f t="shared" si="39"/>
        <v>23115</v>
      </c>
      <c r="H71" s="17"/>
      <c r="I71" s="17">
        <f t="shared" si="40"/>
        <v>6806.083333333333</v>
      </c>
      <c r="J71" s="19">
        <f t="shared" si="41"/>
        <v>47642.583333333336</v>
      </c>
      <c r="L71" s="20">
        <f t="shared" ref="L71:L121" si="43">ROUND(J71,1)/1000</f>
        <v>47.642600000000002</v>
      </c>
    </row>
    <row r="72" spans="1:12" ht="15.75" x14ac:dyDescent="0.25">
      <c r="A72" s="16" t="s">
        <v>348</v>
      </c>
      <c r="B72" s="18">
        <v>15410</v>
      </c>
      <c r="C72" s="17">
        <f t="shared" si="42"/>
        <v>15410</v>
      </c>
      <c r="D72" s="18">
        <f>C72*0.25</f>
        <v>3852.5</v>
      </c>
      <c r="E72" s="18">
        <f t="shared" si="37"/>
        <v>770.5</v>
      </c>
      <c r="F72" s="18">
        <f t="shared" si="38"/>
        <v>1541</v>
      </c>
      <c r="G72" s="18">
        <f t="shared" si="39"/>
        <v>23115</v>
      </c>
      <c r="H72" s="21"/>
      <c r="I72" s="18">
        <f t="shared" si="40"/>
        <v>7448.166666666667</v>
      </c>
      <c r="J72" s="28">
        <f t="shared" si="41"/>
        <v>52137.166666666664</v>
      </c>
      <c r="L72" s="20">
        <f t="shared" si="43"/>
        <v>52.1372</v>
      </c>
    </row>
    <row r="73" spans="1:12" ht="15.75" x14ac:dyDescent="0.25">
      <c r="A73" s="25" t="s">
        <v>329</v>
      </c>
      <c r="B73" s="17">
        <v>15410</v>
      </c>
      <c r="C73" s="17">
        <f t="shared" si="42"/>
        <v>15410</v>
      </c>
      <c r="D73" s="18"/>
      <c r="E73" s="17">
        <f t="shared" si="37"/>
        <v>770.5</v>
      </c>
      <c r="F73" s="17">
        <f t="shared" si="38"/>
        <v>1541</v>
      </c>
      <c r="G73" s="17">
        <f t="shared" si="39"/>
        <v>23115</v>
      </c>
      <c r="H73" s="17"/>
      <c r="I73" s="17">
        <f t="shared" si="40"/>
        <v>6806.083333333333</v>
      </c>
      <c r="J73" s="19">
        <f t="shared" si="41"/>
        <v>47642.583333333336</v>
      </c>
      <c r="L73" s="20">
        <f t="shared" si="43"/>
        <v>47.642600000000002</v>
      </c>
    </row>
    <row r="74" spans="1:12" ht="15.75" x14ac:dyDescent="0.25">
      <c r="A74" s="16" t="s">
        <v>349</v>
      </c>
      <c r="B74" s="17">
        <v>15410</v>
      </c>
      <c r="C74" s="17">
        <f t="shared" si="42"/>
        <v>15410</v>
      </c>
      <c r="D74" s="18"/>
      <c r="E74" s="17">
        <f t="shared" si="37"/>
        <v>770.5</v>
      </c>
      <c r="F74" s="17">
        <f t="shared" si="38"/>
        <v>1541</v>
      </c>
      <c r="G74" s="17">
        <f t="shared" si="39"/>
        <v>23115</v>
      </c>
      <c r="H74" s="17"/>
      <c r="I74" s="17">
        <f t="shared" si="40"/>
        <v>6806.083333333333</v>
      </c>
      <c r="J74" s="19">
        <f t="shared" si="41"/>
        <v>47642.583333333336</v>
      </c>
      <c r="L74" s="20">
        <f t="shared" si="43"/>
        <v>47.642600000000002</v>
      </c>
    </row>
    <row r="75" spans="1:12" ht="15.75" x14ac:dyDescent="0.25">
      <c r="A75" s="12" t="s">
        <v>350</v>
      </c>
      <c r="B75" s="17"/>
      <c r="C75" s="21"/>
      <c r="D75" s="22"/>
      <c r="E75" s="21"/>
      <c r="F75" s="21"/>
      <c r="G75" s="21"/>
      <c r="H75" s="21"/>
      <c r="I75" s="21"/>
      <c r="J75" s="23"/>
      <c r="L75" s="20">
        <f t="shared" si="43"/>
        <v>0</v>
      </c>
    </row>
    <row r="76" spans="1:12" ht="15.75" x14ac:dyDescent="0.25">
      <c r="A76" s="24" t="s">
        <v>316</v>
      </c>
      <c r="B76" s="17">
        <v>16630</v>
      </c>
      <c r="C76" s="17">
        <f>B76</f>
        <v>16630</v>
      </c>
      <c r="D76" s="18"/>
      <c r="E76" s="17">
        <f t="shared" ref="E76:E90" si="44">C76*0.05</f>
        <v>831.5</v>
      </c>
      <c r="F76" s="17">
        <f t="shared" ref="F76:F90" si="45">C76*0.1</f>
        <v>1663</v>
      </c>
      <c r="G76" s="17">
        <f t="shared" ref="G76:G90" si="46">C76*1.5</f>
        <v>24945</v>
      </c>
      <c r="H76" s="17">
        <f>C76*0.5</f>
        <v>8315</v>
      </c>
      <c r="I76" s="17">
        <f t="shared" ref="I76:I90" si="47">(C76+D76+E76+F76+G76+H76)*2/12</f>
        <v>8730.75</v>
      </c>
      <c r="J76" s="19">
        <f t="shared" ref="J76:J90" si="48">C76+D76+E76+F76+G76+H76+I76</f>
        <v>61115.25</v>
      </c>
      <c r="L76" s="20">
        <f t="shared" si="43"/>
        <v>61.115300000000005</v>
      </c>
    </row>
    <row r="77" spans="1:12" ht="15.75" x14ac:dyDescent="0.25">
      <c r="A77" s="24" t="s">
        <v>351</v>
      </c>
      <c r="B77" s="17">
        <v>16630</v>
      </c>
      <c r="C77" s="17">
        <f t="shared" ref="C77:C85" si="49">B77</f>
        <v>16630</v>
      </c>
      <c r="D77" s="18"/>
      <c r="E77" s="17">
        <f t="shared" si="44"/>
        <v>831.5</v>
      </c>
      <c r="F77" s="17">
        <f t="shared" si="45"/>
        <v>1663</v>
      </c>
      <c r="G77" s="17">
        <f t="shared" si="46"/>
        <v>24945</v>
      </c>
      <c r="H77" s="17"/>
      <c r="I77" s="17">
        <f t="shared" si="47"/>
        <v>7344.916666666667</v>
      </c>
      <c r="J77" s="19">
        <f t="shared" si="48"/>
        <v>51414.416666666664</v>
      </c>
      <c r="L77" s="20">
        <f t="shared" si="43"/>
        <v>51.414400000000001</v>
      </c>
    </row>
    <row r="78" spans="1:12" ht="25.5" x14ac:dyDescent="0.25">
      <c r="A78" s="34" t="s">
        <v>309</v>
      </c>
      <c r="B78" s="35">
        <v>16630</v>
      </c>
      <c r="C78" s="35">
        <f t="shared" si="49"/>
        <v>16630</v>
      </c>
      <c r="D78" s="35"/>
      <c r="E78" s="35">
        <f t="shared" si="44"/>
        <v>831.5</v>
      </c>
      <c r="F78" s="35">
        <f t="shared" si="45"/>
        <v>1663</v>
      </c>
      <c r="G78" s="35">
        <f t="shared" si="46"/>
        <v>24945</v>
      </c>
      <c r="H78" s="35"/>
      <c r="I78" s="35">
        <f t="shared" si="47"/>
        <v>7344.916666666667</v>
      </c>
      <c r="J78" s="36">
        <f t="shared" si="48"/>
        <v>51414.416666666664</v>
      </c>
      <c r="L78" s="20">
        <f t="shared" si="43"/>
        <v>51.414400000000001</v>
      </c>
    </row>
    <row r="79" spans="1:12" s="32" customFormat="1" ht="15.75" x14ac:dyDescent="0.25">
      <c r="A79" s="29" t="s">
        <v>302</v>
      </c>
      <c r="B79" s="30">
        <v>15410</v>
      </c>
      <c r="C79" s="30">
        <f t="shared" si="49"/>
        <v>15410</v>
      </c>
      <c r="D79" s="30"/>
      <c r="E79" s="30">
        <f t="shared" si="44"/>
        <v>770.5</v>
      </c>
      <c r="F79" s="30">
        <f t="shared" si="45"/>
        <v>1541</v>
      </c>
      <c r="G79" s="30">
        <f t="shared" si="46"/>
        <v>23115</v>
      </c>
      <c r="H79" s="30"/>
      <c r="I79" s="30">
        <f t="shared" si="47"/>
        <v>6806.083333333333</v>
      </c>
      <c r="J79" s="31">
        <f t="shared" si="48"/>
        <v>47642.583333333336</v>
      </c>
      <c r="L79" s="33">
        <f t="shared" si="43"/>
        <v>47.642600000000002</v>
      </c>
    </row>
    <row r="80" spans="1:12" ht="15.75" x14ac:dyDescent="0.25">
      <c r="A80" s="16" t="s">
        <v>352</v>
      </c>
      <c r="B80" s="27">
        <v>15410</v>
      </c>
      <c r="C80" s="17">
        <f t="shared" si="49"/>
        <v>15410</v>
      </c>
      <c r="D80" s="18">
        <f t="shared" ref="D80:D82" si="50">C80*0.1</f>
        <v>1541</v>
      </c>
      <c r="E80" s="17">
        <f t="shared" si="44"/>
        <v>770.5</v>
      </c>
      <c r="F80" s="17">
        <f t="shared" si="45"/>
        <v>1541</v>
      </c>
      <c r="G80" s="17">
        <f t="shared" si="46"/>
        <v>23115</v>
      </c>
      <c r="H80" s="17"/>
      <c r="I80" s="17">
        <f t="shared" si="47"/>
        <v>7062.916666666667</v>
      </c>
      <c r="J80" s="19">
        <f t="shared" si="48"/>
        <v>49440.416666666664</v>
      </c>
      <c r="L80" s="20">
        <f t="shared" si="43"/>
        <v>49.440400000000004</v>
      </c>
    </row>
    <row r="81" spans="1:12" ht="15.75" x14ac:dyDescent="0.25">
      <c r="A81" s="16" t="s">
        <v>353</v>
      </c>
      <c r="B81" s="27">
        <v>15410</v>
      </c>
      <c r="C81" s="27">
        <f t="shared" si="49"/>
        <v>15410</v>
      </c>
      <c r="D81" s="18">
        <f t="shared" si="50"/>
        <v>1541</v>
      </c>
      <c r="E81" s="27">
        <f t="shared" si="44"/>
        <v>770.5</v>
      </c>
      <c r="F81" s="27">
        <f t="shared" si="45"/>
        <v>1541</v>
      </c>
      <c r="G81" s="27">
        <f t="shared" si="46"/>
        <v>23115</v>
      </c>
      <c r="I81" s="27">
        <f t="shared" si="47"/>
        <v>7062.916666666667</v>
      </c>
      <c r="J81" s="19">
        <f t="shared" si="48"/>
        <v>49440.416666666664</v>
      </c>
      <c r="L81" s="20">
        <f t="shared" si="43"/>
        <v>49.440400000000004</v>
      </c>
    </row>
    <row r="82" spans="1:12" ht="15.75" x14ac:dyDescent="0.25">
      <c r="A82" s="37" t="s">
        <v>354</v>
      </c>
      <c r="B82" s="38">
        <v>15410</v>
      </c>
      <c r="C82" s="38">
        <f t="shared" si="49"/>
        <v>15410</v>
      </c>
      <c r="D82" s="39">
        <f t="shared" si="50"/>
        <v>1541</v>
      </c>
      <c r="E82" s="38">
        <f t="shared" si="44"/>
        <v>770.5</v>
      </c>
      <c r="F82" s="38">
        <f t="shared" si="45"/>
        <v>1541</v>
      </c>
      <c r="G82" s="38">
        <f t="shared" si="46"/>
        <v>23115</v>
      </c>
      <c r="H82" s="40"/>
      <c r="I82" s="38">
        <f t="shared" si="47"/>
        <v>7062.916666666667</v>
      </c>
      <c r="J82" s="41">
        <f t="shared" si="48"/>
        <v>49440.416666666664</v>
      </c>
      <c r="L82" s="20">
        <f t="shared" si="43"/>
        <v>49.440400000000004</v>
      </c>
    </row>
    <row r="83" spans="1:12" ht="25.5" x14ac:dyDescent="0.25">
      <c r="A83" s="25" t="s">
        <v>355</v>
      </c>
      <c r="B83" s="18">
        <v>18220</v>
      </c>
      <c r="C83" s="17">
        <f t="shared" si="49"/>
        <v>18220</v>
      </c>
      <c r="D83" s="18"/>
      <c r="E83" s="17">
        <f t="shared" si="44"/>
        <v>911</v>
      </c>
      <c r="F83" s="17">
        <f t="shared" si="45"/>
        <v>1822</v>
      </c>
      <c r="G83" s="17">
        <f t="shared" si="46"/>
        <v>27330</v>
      </c>
      <c r="H83" s="17"/>
      <c r="I83" s="17">
        <f t="shared" si="47"/>
        <v>8047.166666666667</v>
      </c>
      <c r="J83" s="19">
        <f t="shared" si="48"/>
        <v>56330.166666666664</v>
      </c>
      <c r="L83" s="20">
        <f t="shared" si="43"/>
        <v>56.330199999999998</v>
      </c>
    </row>
    <row r="84" spans="1:12" ht="15.75" x14ac:dyDescent="0.25">
      <c r="A84" s="25" t="s">
        <v>329</v>
      </c>
      <c r="B84" s="17">
        <v>15410</v>
      </c>
      <c r="C84" s="17">
        <f t="shared" si="49"/>
        <v>15410</v>
      </c>
      <c r="D84" s="18"/>
      <c r="E84" s="17">
        <f t="shared" si="44"/>
        <v>770.5</v>
      </c>
      <c r="F84" s="17">
        <f t="shared" si="45"/>
        <v>1541</v>
      </c>
      <c r="G84" s="17">
        <f t="shared" si="46"/>
        <v>23115</v>
      </c>
      <c r="H84" s="17"/>
      <c r="I84" s="17">
        <f t="shared" si="47"/>
        <v>6806.083333333333</v>
      </c>
      <c r="J84" s="19">
        <f t="shared" si="48"/>
        <v>47642.583333333336</v>
      </c>
      <c r="L84" s="20">
        <f t="shared" si="43"/>
        <v>47.642600000000002</v>
      </c>
    </row>
    <row r="85" spans="1:12" ht="15.75" x14ac:dyDescent="0.25">
      <c r="A85" s="16" t="s">
        <v>345</v>
      </c>
      <c r="B85" s="17">
        <v>16630</v>
      </c>
      <c r="C85" s="17">
        <f t="shared" si="49"/>
        <v>16630</v>
      </c>
      <c r="D85" s="18"/>
      <c r="E85" s="17">
        <f t="shared" si="44"/>
        <v>831.5</v>
      </c>
      <c r="F85" s="17">
        <f t="shared" si="45"/>
        <v>1663</v>
      </c>
      <c r="G85" s="17">
        <f t="shared" si="46"/>
        <v>24945</v>
      </c>
      <c r="H85" s="17"/>
      <c r="I85" s="17">
        <f t="shared" si="47"/>
        <v>7344.916666666667</v>
      </c>
      <c r="J85" s="19">
        <f t="shared" si="48"/>
        <v>51414.416666666664</v>
      </c>
      <c r="L85" s="20">
        <f t="shared" si="43"/>
        <v>51.414400000000001</v>
      </c>
    </row>
    <row r="86" spans="1:12" ht="15.75" x14ac:dyDescent="0.25">
      <c r="A86" s="16" t="s">
        <v>318</v>
      </c>
      <c r="B86" s="17">
        <v>15410</v>
      </c>
      <c r="C86" s="17">
        <f>B86</f>
        <v>15410</v>
      </c>
      <c r="D86" s="18">
        <f t="shared" ref="D86" si="51">C86*0.1</f>
        <v>1541</v>
      </c>
      <c r="E86" s="17">
        <f t="shared" si="44"/>
        <v>770.5</v>
      </c>
      <c r="F86" s="17">
        <f t="shared" si="45"/>
        <v>1541</v>
      </c>
      <c r="G86" s="17">
        <f t="shared" si="46"/>
        <v>23115</v>
      </c>
      <c r="H86" s="17"/>
      <c r="I86" s="17">
        <f t="shared" si="47"/>
        <v>7062.916666666667</v>
      </c>
      <c r="J86" s="19">
        <f t="shared" si="48"/>
        <v>49440.416666666664</v>
      </c>
      <c r="L86" s="20">
        <f t="shared" si="43"/>
        <v>49.440400000000004</v>
      </c>
    </row>
    <row r="87" spans="1:12" ht="15.75" x14ac:dyDescent="0.25">
      <c r="A87" s="16" t="s">
        <v>356</v>
      </c>
      <c r="B87" s="17">
        <v>15410</v>
      </c>
      <c r="C87" s="17">
        <f>B87</f>
        <v>15410</v>
      </c>
      <c r="D87" s="18"/>
      <c r="E87" s="17">
        <f t="shared" si="44"/>
        <v>770.5</v>
      </c>
      <c r="F87" s="17">
        <f t="shared" si="45"/>
        <v>1541</v>
      </c>
      <c r="G87" s="17">
        <f t="shared" si="46"/>
        <v>23115</v>
      </c>
      <c r="H87" s="17"/>
      <c r="I87" s="17">
        <f t="shared" si="47"/>
        <v>6806.083333333333</v>
      </c>
      <c r="J87" s="19">
        <f t="shared" si="48"/>
        <v>47642.583333333336</v>
      </c>
      <c r="L87" s="20">
        <f t="shared" si="43"/>
        <v>47.642600000000002</v>
      </c>
    </row>
    <row r="88" spans="1:12" ht="25.5" x14ac:dyDescent="0.25">
      <c r="A88" s="16" t="s">
        <v>357</v>
      </c>
      <c r="B88" s="17">
        <v>15410</v>
      </c>
      <c r="C88" s="17">
        <f>B88</f>
        <v>15410</v>
      </c>
      <c r="D88" s="18"/>
      <c r="E88" s="17">
        <f t="shared" si="44"/>
        <v>770.5</v>
      </c>
      <c r="F88" s="17">
        <f t="shared" si="45"/>
        <v>1541</v>
      </c>
      <c r="G88" s="17">
        <f t="shared" si="46"/>
        <v>23115</v>
      </c>
      <c r="H88" s="17"/>
      <c r="I88" s="17">
        <f t="shared" si="47"/>
        <v>6806.083333333333</v>
      </c>
      <c r="J88" s="19">
        <f t="shared" si="48"/>
        <v>47642.583333333336</v>
      </c>
      <c r="L88" s="20">
        <f t="shared" si="43"/>
        <v>47.642600000000002</v>
      </c>
    </row>
    <row r="89" spans="1:12" ht="15.75" x14ac:dyDescent="0.25">
      <c r="A89" s="25" t="s">
        <v>358</v>
      </c>
      <c r="B89" s="17">
        <v>15410</v>
      </c>
      <c r="C89" s="17">
        <f>B89</f>
        <v>15410</v>
      </c>
      <c r="D89" s="18"/>
      <c r="E89" s="17">
        <f t="shared" si="44"/>
        <v>770.5</v>
      </c>
      <c r="F89" s="17">
        <f t="shared" si="45"/>
        <v>1541</v>
      </c>
      <c r="G89" s="17">
        <f t="shared" si="46"/>
        <v>23115</v>
      </c>
      <c r="H89" s="17"/>
      <c r="I89" s="17">
        <f t="shared" si="47"/>
        <v>6806.083333333333</v>
      </c>
      <c r="J89" s="19">
        <f t="shared" si="48"/>
        <v>47642.583333333336</v>
      </c>
      <c r="L89" s="20">
        <f t="shared" si="43"/>
        <v>47.642600000000002</v>
      </c>
    </row>
    <row r="90" spans="1:12" ht="15.75" x14ac:dyDescent="0.25">
      <c r="A90" s="25" t="s">
        <v>359</v>
      </c>
      <c r="B90" s="17">
        <v>15410</v>
      </c>
      <c r="C90" s="17">
        <f>B90</f>
        <v>15410</v>
      </c>
      <c r="D90" s="18"/>
      <c r="E90" s="17">
        <f t="shared" si="44"/>
        <v>770.5</v>
      </c>
      <c r="F90" s="17">
        <f t="shared" si="45"/>
        <v>1541</v>
      </c>
      <c r="G90" s="17">
        <f t="shared" si="46"/>
        <v>23115</v>
      </c>
      <c r="H90" s="17"/>
      <c r="I90" s="17">
        <f t="shared" si="47"/>
        <v>6806.083333333333</v>
      </c>
      <c r="J90" s="19">
        <f t="shared" si="48"/>
        <v>47642.583333333336</v>
      </c>
      <c r="L90" s="20">
        <f t="shared" si="43"/>
        <v>47.642600000000002</v>
      </c>
    </row>
    <row r="91" spans="1:12" ht="15.75" x14ac:dyDescent="0.25">
      <c r="A91" s="12" t="s">
        <v>360</v>
      </c>
      <c r="B91" s="17"/>
      <c r="C91" s="21"/>
      <c r="D91" s="22"/>
      <c r="E91" s="21"/>
      <c r="F91" s="21"/>
      <c r="G91" s="21"/>
      <c r="H91" s="21"/>
      <c r="I91" s="21"/>
      <c r="J91" s="23"/>
      <c r="L91" s="20">
        <f t="shared" si="43"/>
        <v>0</v>
      </c>
    </row>
    <row r="92" spans="1:12" ht="15.75" x14ac:dyDescent="0.25">
      <c r="A92" s="16" t="s">
        <v>318</v>
      </c>
      <c r="B92" s="17">
        <v>15410</v>
      </c>
      <c r="C92" s="17">
        <f>B92</f>
        <v>15410</v>
      </c>
      <c r="D92" s="18">
        <f t="shared" ref="D92:D93" si="52">C92*0.1</f>
        <v>1541</v>
      </c>
      <c r="E92" s="17">
        <f t="shared" ref="E92:E99" si="53">C92*0.05</f>
        <v>770.5</v>
      </c>
      <c r="F92" s="17">
        <f t="shared" ref="F92:F99" si="54">C92*0.1</f>
        <v>1541</v>
      </c>
      <c r="G92" s="17">
        <f t="shared" ref="G92:G99" si="55">C92*1.5</f>
        <v>23115</v>
      </c>
      <c r="H92" s="17"/>
      <c r="I92" s="17">
        <f t="shared" ref="I92:I99" si="56">(C92+D92+E92+F92+G92+H92)*2/12</f>
        <v>7062.916666666667</v>
      </c>
      <c r="J92" s="19">
        <f t="shared" ref="J92:J99" si="57">C92+D92+E92+F92+G92+H92+I92</f>
        <v>49440.416666666664</v>
      </c>
      <c r="L92" s="20">
        <f t="shared" si="43"/>
        <v>49.440400000000004</v>
      </c>
    </row>
    <row r="93" spans="1:12" ht="25.5" x14ac:dyDescent="0.25">
      <c r="A93" s="16" t="s">
        <v>361</v>
      </c>
      <c r="B93" s="17">
        <v>16630</v>
      </c>
      <c r="C93" s="17">
        <f t="shared" ref="C93:C99" si="58">B93</f>
        <v>16630</v>
      </c>
      <c r="D93" s="18">
        <f t="shared" si="52"/>
        <v>1663</v>
      </c>
      <c r="E93" s="17">
        <f t="shared" si="53"/>
        <v>831.5</v>
      </c>
      <c r="F93" s="17">
        <f t="shared" si="54"/>
        <v>1663</v>
      </c>
      <c r="G93" s="17">
        <f t="shared" si="55"/>
        <v>24945</v>
      </c>
      <c r="H93" s="17"/>
      <c r="I93" s="17">
        <f t="shared" si="56"/>
        <v>7622.083333333333</v>
      </c>
      <c r="J93" s="19">
        <f t="shared" si="57"/>
        <v>53354.583333333336</v>
      </c>
      <c r="L93" s="20">
        <f t="shared" si="43"/>
        <v>53.354599999999998</v>
      </c>
    </row>
    <row r="94" spans="1:12" ht="25.5" x14ac:dyDescent="0.25">
      <c r="A94" s="16" t="s">
        <v>362</v>
      </c>
      <c r="B94" s="17">
        <v>16630</v>
      </c>
      <c r="C94" s="17">
        <f t="shared" si="58"/>
        <v>16630</v>
      </c>
      <c r="D94" s="18"/>
      <c r="E94" s="17">
        <f t="shared" si="53"/>
        <v>831.5</v>
      </c>
      <c r="F94" s="17">
        <f t="shared" si="54"/>
        <v>1663</v>
      </c>
      <c r="G94" s="17">
        <f t="shared" si="55"/>
        <v>24945</v>
      </c>
      <c r="H94" s="17"/>
      <c r="I94" s="17">
        <f t="shared" si="56"/>
        <v>7344.916666666667</v>
      </c>
      <c r="J94" s="19">
        <f t="shared" si="57"/>
        <v>51414.416666666664</v>
      </c>
      <c r="L94" s="20">
        <f t="shared" si="43"/>
        <v>51.414400000000001</v>
      </c>
    </row>
    <row r="95" spans="1:12" ht="15.75" x14ac:dyDescent="0.25">
      <c r="A95" s="16" t="s">
        <v>363</v>
      </c>
      <c r="B95" s="17">
        <v>16630</v>
      </c>
      <c r="C95" s="17">
        <f t="shared" si="58"/>
        <v>16630</v>
      </c>
      <c r="D95" s="18"/>
      <c r="E95" s="17">
        <f t="shared" si="53"/>
        <v>831.5</v>
      </c>
      <c r="F95" s="17">
        <f t="shared" si="54"/>
        <v>1663</v>
      </c>
      <c r="G95" s="17">
        <f t="shared" si="55"/>
        <v>24945</v>
      </c>
      <c r="H95" s="17"/>
      <c r="I95" s="17">
        <f t="shared" si="56"/>
        <v>7344.916666666667</v>
      </c>
      <c r="J95" s="19">
        <f t="shared" si="57"/>
        <v>51414.416666666664</v>
      </c>
      <c r="L95" s="20">
        <f t="shared" si="43"/>
        <v>51.414400000000001</v>
      </c>
    </row>
    <row r="96" spans="1:12" ht="15.75" x14ac:dyDescent="0.25">
      <c r="A96" s="16" t="s">
        <v>364</v>
      </c>
      <c r="B96" s="17">
        <v>16630</v>
      </c>
      <c r="C96" s="17">
        <f t="shared" si="58"/>
        <v>16630</v>
      </c>
      <c r="D96" s="18"/>
      <c r="E96" s="17">
        <f t="shared" si="53"/>
        <v>831.5</v>
      </c>
      <c r="F96" s="17">
        <f t="shared" si="54"/>
        <v>1663</v>
      </c>
      <c r="G96" s="17">
        <f t="shared" si="55"/>
        <v>24945</v>
      </c>
      <c r="H96" s="17"/>
      <c r="I96" s="17">
        <f t="shared" si="56"/>
        <v>7344.916666666667</v>
      </c>
      <c r="J96" s="19">
        <f t="shared" si="57"/>
        <v>51414.416666666664</v>
      </c>
      <c r="L96" s="20">
        <f t="shared" si="43"/>
        <v>51.414400000000001</v>
      </c>
    </row>
    <row r="97" spans="1:12" ht="25.5" x14ac:dyDescent="0.25">
      <c r="A97" s="16" t="s">
        <v>365</v>
      </c>
      <c r="B97" s="17">
        <v>15410</v>
      </c>
      <c r="C97" s="17">
        <f t="shared" si="58"/>
        <v>15410</v>
      </c>
      <c r="D97" s="18"/>
      <c r="E97" s="17">
        <f t="shared" si="53"/>
        <v>770.5</v>
      </c>
      <c r="F97" s="17">
        <f t="shared" si="54"/>
        <v>1541</v>
      </c>
      <c r="G97" s="17">
        <f t="shared" si="55"/>
        <v>23115</v>
      </c>
      <c r="H97" s="17"/>
      <c r="I97" s="17">
        <f t="shared" si="56"/>
        <v>6806.083333333333</v>
      </c>
      <c r="J97" s="19">
        <f t="shared" si="57"/>
        <v>47642.583333333336</v>
      </c>
      <c r="L97" s="20">
        <f t="shared" si="43"/>
        <v>47.642600000000002</v>
      </c>
    </row>
    <row r="98" spans="1:12" ht="15.75" x14ac:dyDescent="0.25">
      <c r="A98" s="16" t="s">
        <v>347</v>
      </c>
      <c r="B98" s="17">
        <v>16630</v>
      </c>
      <c r="C98" s="17">
        <f t="shared" si="58"/>
        <v>16630</v>
      </c>
      <c r="D98" s="18"/>
      <c r="E98" s="17">
        <f t="shared" si="53"/>
        <v>831.5</v>
      </c>
      <c r="F98" s="17">
        <f t="shared" si="54"/>
        <v>1663</v>
      </c>
      <c r="G98" s="17">
        <f t="shared" si="55"/>
        <v>24945</v>
      </c>
      <c r="H98" s="17"/>
      <c r="I98" s="17">
        <f t="shared" si="56"/>
        <v>7344.916666666667</v>
      </c>
      <c r="J98" s="19">
        <f t="shared" si="57"/>
        <v>51414.416666666664</v>
      </c>
      <c r="L98" s="20">
        <f t="shared" si="43"/>
        <v>51.414400000000001</v>
      </c>
    </row>
    <row r="99" spans="1:12" ht="15.75" x14ac:dyDescent="0.25">
      <c r="A99" s="16" t="s">
        <v>314</v>
      </c>
      <c r="B99" s="17">
        <v>16630</v>
      </c>
      <c r="C99" s="17">
        <f t="shared" si="58"/>
        <v>16630</v>
      </c>
      <c r="D99" s="18"/>
      <c r="E99" s="17">
        <f t="shared" si="53"/>
        <v>831.5</v>
      </c>
      <c r="F99" s="17">
        <f t="shared" si="54"/>
        <v>1663</v>
      </c>
      <c r="G99" s="17">
        <f t="shared" si="55"/>
        <v>24945</v>
      </c>
      <c r="H99" s="17"/>
      <c r="I99" s="17">
        <f t="shared" si="56"/>
        <v>7344.916666666667</v>
      </c>
      <c r="J99" s="19">
        <f t="shared" si="57"/>
        <v>51414.416666666664</v>
      </c>
      <c r="L99" s="20">
        <f t="shared" si="43"/>
        <v>51.414400000000001</v>
      </c>
    </row>
    <row r="100" spans="1:12" ht="15.75" x14ac:dyDescent="0.25">
      <c r="A100" s="12" t="s">
        <v>366</v>
      </c>
      <c r="B100" s="17"/>
      <c r="C100" s="17"/>
      <c r="D100" s="18"/>
      <c r="E100" s="17"/>
      <c r="F100" s="17"/>
      <c r="G100" s="17"/>
      <c r="H100" s="17"/>
      <c r="I100" s="17"/>
      <c r="J100" s="19"/>
      <c r="L100" s="20"/>
    </row>
    <row r="101" spans="1:12" ht="15.75" x14ac:dyDescent="0.25">
      <c r="A101" s="16" t="s">
        <v>318</v>
      </c>
      <c r="B101" s="17">
        <v>15410</v>
      </c>
      <c r="C101" s="17">
        <f>B101*1.25</f>
        <v>19262.5</v>
      </c>
      <c r="D101" s="18">
        <f t="shared" ref="D101:D102" si="59">C101*0.1</f>
        <v>1926.25</v>
      </c>
      <c r="E101" s="17">
        <f t="shared" ref="E101:E110" si="60">C101*0.05</f>
        <v>963.125</v>
      </c>
      <c r="F101" s="17">
        <f t="shared" ref="F101:F110" si="61">C101*0.1</f>
        <v>1926.25</v>
      </c>
      <c r="G101" s="17">
        <f t="shared" ref="G101:G110" si="62">C101*1.5</f>
        <v>28893.75</v>
      </c>
      <c r="H101" s="17"/>
      <c r="I101" s="17">
        <f t="shared" ref="I101:I110" si="63">(C101+D101+E101+F101+G101+H101)*2/12</f>
        <v>8828.6458333333339</v>
      </c>
      <c r="J101" s="19">
        <f t="shared" ref="J101:J110" si="64">C101+D101+E101+F101+G101+H101+I101</f>
        <v>61800.520833333336</v>
      </c>
      <c r="L101" s="20">
        <f t="shared" si="43"/>
        <v>61.8005</v>
      </c>
    </row>
    <row r="102" spans="1:12" ht="15.75" x14ac:dyDescent="0.25">
      <c r="A102" s="16" t="s">
        <v>314</v>
      </c>
      <c r="B102" s="17">
        <v>16630</v>
      </c>
      <c r="C102" s="17">
        <f t="shared" ref="C102:C110" si="65">B102*1.25</f>
        <v>20787.5</v>
      </c>
      <c r="D102" s="18">
        <f t="shared" si="59"/>
        <v>2078.75</v>
      </c>
      <c r="E102" s="17">
        <f t="shared" si="60"/>
        <v>1039.375</v>
      </c>
      <c r="F102" s="17">
        <f t="shared" si="61"/>
        <v>2078.75</v>
      </c>
      <c r="G102" s="17">
        <f t="shared" si="62"/>
        <v>31181.25</v>
      </c>
      <c r="H102" s="17"/>
      <c r="I102" s="17">
        <f t="shared" si="63"/>
        <v>9527.6041666666661</v>
      </c>
      <c r="J102" s="19">
        <f t="shared" si="64"/>
        <v>66693.229166666672</v>
      </c>
      <c r="L102" s="20">
        <f t="shared" si="43"/>
        <v>66.69319999999999</v>
      </c>
    </row>
    <row r="103" spans="1:12" ht="25.5" x14ac:dyDescent="0.25">
      <c r="A103" s="34" t="s">
        <v>309</v>
      </c>
      <c r="B103" s="35">
        <v>16630</v>
      </c>
      <c r="C103" s="35">
        <f t="shared" si="65"/>
        <v>20787.5</v>
      </c>
      <c r="D103" s="35"/>
      <c r="E103" s="35">
        <f t="shared" si="60"/>
        <v>1039.375</v>
      </c>
      <c r="F103" s="35">
        <f t="shared" si="61"/>
        <v>2078.75</v>
      </c>
      <c r="G103" s="35">
        <f t="shared" si="62"/>
        <v>31181.25</v>
      </c>
      <c r="H103" s="35"/>
      <c r="I103" s="35">
        <f t="shared" si="63"/>
        <v>9181.1458333333339</v>
      </c>
      <c r="J103" s="36">
        <f t="shared" si="64"/>
        <v>64268.020833333336</v>
      </c>
      <c r="L103" s="20">
        <f t="shared" si="43"/>
        <v>64.268000000000001</v>
      </c>
    </row>
    <row r="104" spans="1:12" ht="15.75" x14ac:dyDescent="0.25">
      <c r="A104" s="16" t="s">
        <v>367</v>
      </c>
      <c r="B104" s="17">
        <v>16630</v>
      </c>
      <c r="C104" s="17">
        <f t="shared" si="65"/>
        <v>20787.5</v>
      </c>
      <c r="D104" s="18"/>
      <c r="E104" s="17">
        <f t="shared" si="60"/>
        <v>1039.375</v>
      </c>
      <c r="F104" s="17">
        <f t="shared" si="61"/>
        <v>2078.75</v>
      </c>
      <c r="G104" s="17">
        <f t="shared" si="62"/>
        <v>31181.25</v>
      </c>
      <c r="H104" s="17">
        <f>C104*0.5</f>
        <v>10393.75</v>
      </c>
      <c r="I104" s="17">
        <f t="shared" si="63"/>
        <v>10913.4375</v>
      </c>
      <c r="J104" s="19">
        <f t="shared" si="64"/>
        <v>76394.0625</v>
      </c>
      <c r="L104" s="20">
        <f t="shared" si="43"/>
        <v>76.394100000000009</v>
      </c>
    </row>
    <row r="105" spans="1:12" ht="15.75" x14ac:dyDescent="0.25">
      <c r="A105" s="16" t="s">
        <v>368</v>
      </c>
      <c r="B105" s="17">
        <v>16630</v>
      </c>
      <c r="C105" s="17">
        <f t="shared" si="65"/>
        <v>20787.5</v>
      </c>
      <c r="D105" s="18"/>
      <c r="E105" s="17">
        <f t="shared" si="60"/>
        <v>1039.375</v>
      </c>
      <c r="F105" s="17">
        <f t="shared" si="61"/>
        <v>2078.75</v>
      </c>
      <c r="G105" s="17">
        <f t="shared" si="62"/>
        <v>31181.25</v>
      </c>
      <c r="H105" s="17">
        <f>C105*0.5</f>
        <v>10393.75</v>
      </c>
      <c r="I105" s="17">
        <f t="shared" si="63"/>
        <v>10913.4375</v>
      </c>
      <c r="J105" s="19">
        <f t="shared" si="64"/>
        <v>76394.0625</v>
      </c>
      <c r="L105" s="20">
        <f t="shared" si="43"/>
        <v>76.394100000000009</v>
      </c>
    </row>
    <row r="106" spans="1:12" ht="15.75" x14ac:dyDescent="0.25">
      <c r="A106" s="16" t="s">
        <v>369</v>
      </c>
      <c r="B106" s="17">
        <v>16630</v>
      </c>
      <c r="C106" s="17">
        <f t="shared" si="65"/>
        <v>20787.5</v>
      </c>
      <c r="D106" s="18"/>
      <c r="E106" s="17">
        <f t="shared" si="60"/>
        <v>1039.375</v>
      </c>
      <c r="F106" s="17">
        <f t="shared" si="61"/>
        <v>2078.75</v>
      </c>
      <c r="G106" s="17">
        <f t="shared" si="62"/>
        <v>31181.25</v>
      </c>
      <c r="H106" s="17">
        <f>C106*0.5</f>
        <v>10393.75</v>
      </c>
      <c r="I106" s="17">
        <f t="shared" si="63"/>
        <v>10913.4375</v>
      </c>
      <c r="J106" s="19">
        <f t="shared" si="64"/>
        <v>76394.0625</v>
      </c>
      <c r="L106" s="20">
        <f t="shared" si="43"/>
        <v>76.394100000000009</v>
      </c>
    </row>
    <row r="107" spans="1:12" ht="15.75" x14ac:dyDescent="0.25">
      <c r="A107" s="16" t="s">
        <v>327</v>
      </c>
      <c r="B107" s="17">
        <v>16630</v>
      </c>
      <c r="C107" s="17">
        <f t="shared" si="65"/>
        <v>20787.5</v>
      </c>
      <c r="D107" s="18"/>
      <c r="E107" s="17">
        <f t="shared" si="60"/>
        <v>1039.375</v>
      </c>
      <c r="F107" s="17">
        <f t="shared" si="61"/>
        <v>2078.75</v>
      </c>
      <c r="G107" s="17">
        <f t="shared" si="62"/>
        <v>31181.25</v>
      </c>
      <c r="H107" s="17"/>
      <c r="I107" s="17">
        <f t="shared" si="63"/>
        <v>9181.1458333333339</v>
      </c>
      <c r="J107" s="19">
        <f t="shared" si="64"/>
        <v>64268.020833333336</v>
      </c>
      <c r="L107" s="20">
        <f t="shared" si="43"/>
        <v>64.268000000000001</v>
      </c>
    </row>
    <row r="108" spans="1:12" ht="15.75" x14ac:dyDescent="0.25">
      <c r="A108" s="16" t="s">
        <v>370</v>
      </c>
      <c r="B108" s="18">
        <v>16630</v>
      </c>
      <c r="C108" s="17">
        <f t="shared" si="65"/>
        <v>20787.5</v>
      </c>
      <c r="D108" s="18">
        <f>C108*0.25</f>
        <v>5196.875</v>
      </c>
      <c r="E108" s="18">
        <f t="shared" si="60"/>
        <v>1039.375</v>
      </c>
      <c r="F108" s="18">
        <f t="shared" si="61"/>
        <v>2078.75</v>
      </c>
      <c r="G108" s="18">
        <f t="shared" si="62"/>
        <v>31181.25</v>
      </c>
      <c r="H108" s="21"/>
      <c r="I108" s="18">
        <f t="shared" si="63"/>
        <v>10047.291666666666</v>
      </c>
      <c r="J108" s="28">
        <f t="shared" si="64"/>
        <v>70331.041666666672</v>
      </c>
      <c r="L108" s="20">
        <f t="shared" si="43"/>
        <v>70.331000000000003</v>
      </c>
    </row>
    <row r="109" spans="1:12" ht="15.75" x14ac:dyDescent="0.25">
      <c r="A109" s="25" t="s">
        <v>371</v>
      </c>
      <c r="B109" s="17">
        <v>16630</v>
      </c>
      <c r="C109" s="17">
        <f t="shared" si="65"/>
        <v>20787.5</v>
      </c>
      <c r="D109" s="18"/>
      <c r="E109" s="17">
        <f t="shared" si="60"/>
        <v>1039.375</v>
      </c>
      <c r="F109" s="17">
        <f t="shared" si="61"/>
        <v>2078.75</v>
      </c>
      <c r="G109" s="17">
        <f t="shared" si="62"/>
        <v>31181.25</v>
      </c>
      <c r="H109" s="17"/>
      <c r="I109" s="17">
        <f t="shared" si="63"/>
        <v>9181.1458333333339</v>
      </c>
      <c r="J109" s="19">
        <f t="shared" si="64"/>
        <v>64268.020833333336</v>
      </c>
      <c r="L109" s="20">
        <f t="shared" si="43"/>
        <v>64.268000000000001</v>
      </c>
    </row>
    <row r="110" spans="1:12" ht="15.75" x14ac:dyDescent="0.25">
      <c r="A110" s="16" t="s">
        <v>372</v>
      </c>
      <c r="B110" s="17">
        <v>15410</v>
      </c>
      <c r="C110" s="17">
        <f t="shared" si="65"/>
        <v>19262.5</v>
      </c>
      <c r="D110" s="18"/>
      <c r="E110" s="17">
        <f t="shared" si="60"/>
        <v>963.125</v>
      </c>
      <c r="F110" s="17">
        <f t="shared" si="61"/>
        <v>1926.25</v>
      </c>
      <c r="G110" s="17">
        <f t="shared" si="62"/>
        <v>28893.75</v>
      </c>
      <c r="H110" s="17"/>
      <c r="I110" s="17">
        <f t="shared" si="63"/>
        <v>8507.6041666666661</v>
      </c>
      <c r="J110" s="19">
        <f t="shared" si="64"/>
        <v>59553.229166666664</v>
      </c>
      <c r="L110" s="20">
        <f t="shared" si="43"/>
        <v>59.553199999999997</v>
      </c>
    </row>
    <row r="111" spans="1:12" ht="15.75" x14ac:dyDescent="0.25">
      <c r="A111" s="12" t="s">
        <v>373</v>
      </c>
      <c r="B111" s="17"/>
      <c r="C111" s="17"/>
      <c r="D111" s="18"/>
      <c r="E111" s="17"/>
      <c r="F111" s="17"/>
      <c r="G111" s="17"/>
      <c r="H111" s="17"/>
      <c r="I111" s="17"/>
      <c r="J111" s="19"/>
      <c r="L111" s="20"/>
    </row>
    <row r="112" spans="1:12" ht="15.75" x14ac:dyDescent="0.25">
      <c r="A112" s="16" t="s">
        <v>325</v>
      </c>
      <c r="B112" s="17">
        <v>15410</v>
      </c>
      <c r="C112" s="17">
        <f>B112*1.25</f>
        <v>19262.5</v>
      </c>
      <c r="D112" s="18">
        <f t="shared" ref="D112:D113" si="66">C112*0.1</f>
        <v>1926.25</v>
      </c>
      <c r="E112" s="17">
        <f t="shared" ref="E112:E121" si="67">C112*0.05</f>
        <v>963.125</v>
      </c>
      <c r="F112" s="17">
        <f t="shared" ref="F112:F121" si="68">C112*0.1</f>
        <v>1926.25</v>
      </c>
      <c r="G112" s="17">
        <f t="shared" ref="G112:G121" si="69">C112*1.5</f>
        <v>28893.75</v>
      </c>
      <c r="H112" s="17"/>
      <c r="I112" s="17">
        <f t="shared" ref="I112:I121" si="70">(C112+D112+E112+F112+G112+H112)*2/12</f>
        <v>8828.6458333333339</v>
      </c>
      <c r="J112" s="19">
        <f t="shared" ref="J112:J121" si="71">C112+D112+E112+F112+G112+H112+I112</f>
        <v>61800.520833333336</v>
      </c>
      <c r="L112" s="20">
        <f t="shared" si="43"/>
        <v>61.8005</v>
      </c>
    </row>
    <row r="113" spans="1:12" ht="15.75" x14ac:dyDescent="0.25">
      <c r="A113" s="16" t="s">
        <v>374</v>
      </c>
      <c r="B113" s="17">
        <v>15410</v>
      </c>
      <c r="C113" s="17">
        <f t="shared" ref="C113:C121" si="72">B113*1.25</f>
        <v>19262.5</v>
      </c>
      <c r="D113" s="18">
        <f t="shared" si="66"/>
        <v>1926.25</v>
      </c>
      <c r="E113" s="17">
        <f t="shared" si="67"/>
        <v>963.125</v>
      </c>
      <c r="F113" s="17">
        <f t="shared" si="68"/>
        <v>1926.25</v>
      </c>
      <c r="G113" s="17">
        <f t="shared" si="69"/>
        <v>28893.75</v>
      </c>
      <c r="H113" s="17"/>
      <c r="I113" s="17">
        <f t="shared" si="70"/>
        <v>8828.6458333333339</v>
      </c>
      <c r="J113" s="19">
        <f t="shared" si="71"/>
        <v>61800.520833333336</v>
      </c>
      <c r="L113" s="20">
        <f t="shared" si="43"/>
        <v>61.8005</v>
      </c>
    </row>
    <row r="114" spans="1:12" ht="15.75" x14ac:dyDescent="0.25">
      <c r="A114" s="16" t="s">
        <v>314</v>
      </c>
      <c r="B114" s="17">
        <v>16630</v>
      </c>
      <c r="C114" s="17">
        <f t="shared" si="72"/>
        <v>20787.5</v>
      </c>
      <c r="D114" s="18"/>
      <c r="E114" s="17">
        <f t="shared" si="67"/>
        <v>1039.375</v>
      </c>
      <c r="F114" s="17">
        <f t="shared" si="68"/>
        <v>2078.75</v>
      </c>
      <c r="G114" s="17">
        <f t="shared" si="69"/>
        <v>31181.25</v>
      </c>
      <c r="H114" s="17"/>
      <c r="I114" s="17">
        <f t="shared" si="70"/>
        <v>9181.1458333333339</v>
      </c>
      <c r="J114" s="19">
        <f t="shared" si="71"/>
        <v>64268.020833333336</v>
      </c>
      <c r="L114" s="20">
        <f t="shared" si="43"/>
        <v>64.268000000000001</v>
      </c>
    </row>
    <row r="115" spans="1:12" ht="15.75" x14ac:dyDescent="0.25">
      <c r="A115" s="16" t="s">
        <v>375</v>
      </c>
      <c r="B115" s="17">
        <v>15410</v>
      </c>
      <c r="C115" s="17">
        <f t="shared" si="72"/>
        <v>19262.5</v>
      </c>
      <c r="D115" s="18"/>
      <c r="E115" s="17">
        <f t="shared" si="67"/>
        <v>963.125</v>
      </c>
      <c r="F115" s="17">
        <f t="shared" si="68"/>
        <v>1926.25</v>
      </c>
      <c r="G115" s="17">
        <f t="shared" si="69"/>
        <v>28893.75</v>
      </c>
      <c r="H115" s="17">
        <f>C115*0.5</f>
        <v>9631.25</v>
      </c>
      <c r="I115" s="17">
        <f t="shared" si="70"/>
        <v>10112.8125</v>
      </c>
      <c r="J115" s="19">
        <f t="shared" si="71"/>
        <v>70789.6875</v>
      </c>
      <c r="L115" s="20">
        <f t="shared" si="43"/>
        <v>70.789699999999996</v>
      </c>
    </row>
    <row r="116" spans="1:12" ht="15.75" x14ac:dyDescent="0.25">
      <c r="A116" s="16" t="s">
        <v>376</v>
      </c>
      <c r="B116" s="17">
        <v>15410</v>
      </c>
      <c r="C116" s="17">
        <f t="shared" si="72"/>
        <v>19262.5</v>
      </c>
      <c r="D116" s="18">
        <f t="shared" ref="D116" si="73">C116*0.1</f>
        <v>1926.25</v>
      </c>
      <c r="E116" s="17">
        <f t="shared" si="67"/>
        <v>963.125</v>
      </c>
      <c r="F116" s="17">
        <f t="shared" si="68"/>
        <v>1926.25</v>
      </c>
      <c r="G116" s="17">
        <f t="shared" si="69"/>
        <v>28893.75</v>
      </c>
      <c r="H116" s="17">
        <f>C116*0.5</f>
        <v>9631.25</v>
      </c>
      <c r="I116" s="17">
        <f t="shared" si="70"/>
        <v>10433.854166666666</v>
      </c>
      <c r="J116" s="19">
        <f t="shared" si="71"/>
        <v>73036.979166666672</v>
      </c>
      <c r="L116" s="20">
        <f t="shared" si="43"/>
        <v>73.037000000000006</v>
      </c>
    </row>
    <row r="117" spans="1:12" ht="15.75" x14ac:dyDescent="0.25">
      <c r="A117" s="16" t="s">
        <v>377</v>
      </c>
      <c r="B117" s="17">
        <v>16630</v>
      </c>
      <c r="C117" s="17">
        <f t="shared" si="72"/>
        <v>20787.5</v>
      </c>
      <c r="D117" s="18"/>
      <c r="E117" s="17">
        <f t="shared" si="67"/>
        <v>1039.375</v>
      </c>
      <c r="F117" s="17">
        <f t="shared" si="68"/>
        <v>2078.75</v>
      </c>
      <c r="G117" s="17">
        <f t="shared" si="69"/>
        <v>31181.25</v>
      </c>
      <c r="H117" s="17">
        <f>C117*0.5</f>
        <v>10393.75</v>
      </c>
      <c r="I117" s="17">
        <f t="shared" si="70"/>
        <v>10913.4375</v>
      </c>
      <c r="J117" s="19">
        <f t="shared" si="71"/>
        <v>76394.0625</v>
      </c>
      <c r="L117" s="20">
        <f t="shared" si="43"/>
        <v>76.394100000000009</v>
      </c>
    </row>
    <row r="118" spans="1:12" ht="15.75" x14ac:dyDescent="0.25">
      <c r="A118" s="16" t="s">
        <v>372</v>
      </c>
      <c r="B118" s="17">
        <v>15410</v>
      </c>
      <c r="C118" s="17">
        <f t="shared" si="72"/>
        <v>19262.5</v>
      </c>
      <c r="D118" s="18"/>
      <c r="E118" s="17">
        <f t="shared" si="67"/>
        <v>963.125</v>
      </c>
      <c r="F118" s="17">
        <f t="shared" si="68"/>
        <v>1926.25</v>
      </c>
      <c r="G118" s="17">
        <f t="shared" si="69"/>
        <v>28893.75</v>
      </c>
      <c r="H118" s="17"/>
      <c r="I118" s="17">
        <f t="shared" si="70"/>
        <v>8507.6041666666661</v>
      </c>
      <c r="J118" s="19">
        <f t="shared" si="71"/>
        <v>59553.229166666664</v>
      </c>
      <c r="L118" s="20">
        <f t="shared" si="43"/>
        <v>59.553199999999997</v>
      </c>
    </row>
    <row r="119" spans="1:12" ht="15.75" x14ac:dyDescent="0.25">
      <c r="A119" s="16" t="s">
        <v>378</v>
      </c>
      <c r="B119" s="18">
        <v>15410</v>
      </c>
      <c r="C119" s="17">
        <f t="shared" si="72"/>
        <v>19262.5</v>
      </c>
      <c r="D119" s="18"/>
      <c r="E119" s="18">
        <f t="shared" si="67"/>
        <v>963.125</v>
      </c>
      <c r="F119" s="18">
        <f t="shared" si="68"/>
        <v>1926.25</v>
      </c>
      <c r="G119" s="18">
        <f t="shared" si="69"/>
        <v>28893.75</v>
      </c>
      <c r="H119" s="21"/>
      <c r="I119" s="18">
        <f t="shared" si="70"/>
        <v>8507.6041666666661</v>
      </c>
      <c r="J119" s="28">
        <f t="shared" si="71"/>
        <v>59553.229166666664</v>
      </c>
      <c r="L119" s="20">
        <f t="shared" si="43"/>
        <v>59.553199999999997</v>
      </c>
    </row>
    <row r="120" spans="1:12" ht="15.75" x14ac:dyDescent="0.25">
      <c r="A120" s="25" t="s">
        <v>371</v>
      </c>
      <c r="B120" s="18">
        <v>15410</v>
      </c>
      <c r="C120" s="17">
        <f t="shared" si="72"/>
        <v>19262.5</v>
      </c>
      <c r="D120" s="18">
        <f t="shared" ref="D120:D121" si="74">C120*0.25</f>
        <v>4815.625</v>
      </c>
      <c r="E120" s="18">
        <f t="shared" si="67"/>
        <v>963.125</v>
      </c>
      <c r="F120" s="18">
        <f t="shared" si="68"/>
        <v>1926.25</v>
      </c>
      <c r="G120" s="18">
        <f t="shared" si="69"/>
        <v>28893.75</v>
      </c>
      <c r="H120" s="21"/>
      <c r="I120" s="18">
        <f t="shared" si="70"/>
        <v>9310.2083333333339</v>
      </c>
      <c r="J120" s="28">
        <f t="shared" si="71"/>
        <v>65171.458333333336</v>
      </c>
      <c r="L120" s="20">
        <f t="shared" si="43"/>
        <v>65.171499999999995</v>
      </c>
    </row>
    <row r="121" spans="1:12" ht="15.75" x14ac:dyDescent="0.25">
      <c r="A121" s="25" t="s">
        <v>379</v>
      </c>
      <c r="B121" s="18">
        <v>15410</v>
      </c>
      <c r="C121" s="17">
        <f t="shared" si="72"/>
        <v>19262.5</v>
      </c>
      <c r="D121" s="18">
        <f t="shared" si="74"/>
        <v>4815.625</v>
      </c>
      <c r="E121" s="18">
        <f t="shared" si="67"/>
        <v>963.125</v>
      </c>
      <c r="F121" s="18">
        <f t="shared" si="68"/>
        <v>1926.25</v>
      </c>
      <c r="G121" s="18">
        <f t="shared" si="69"/>
        <v>28893.75</v>
      </c>
      <c r="H121" s="21"/>
      <c r="I121" s="18">
        <f t="shared" si="70"/>
        <v>9310.2083333333339</v>
      </c>
      <c r="J121" s="28">
        <f t="shared" si="71"/>
        <v>65171.458333333336</v>
      </c>
      <c r="L121" s="20">
        <f t="shared" si="43"/>
        <v>65.171499999999995</v>
      </c>
    </row>
  </sheetData>
  <autoFilter ref="A4:M12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Alexey_Zaytsev</cp:lastModifiedBy>
  <cp:lastPrinted>2024-01-11T11:32:51Z</cp:lastPrinted>
  <dcterms:created xsi:type="dcterms:W3CDTF">2014-09-22T09:37:08Z</dcterms:created>
  <dcterms:modified xsi:type="dcterms:W3CDTF">2024-08-09T08:32:52Z</dcterms:modified>
</cp:coreProperties>
</file>